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50" activeTab="1"/>
  </bookViews>
  <sheets>
    <sheet name="R3年度用（記入例）" sheetId="1" r:id="rId1"/>
    <sheet name="R3年度用" sheetId="2" r:id="rId2"/>
  </sheets>
  <definedNames>
    <definedName name="_xlnm.Print_Area" localSheetId="1">'R3年度用'!$C$1:$AK$44</definedName>
    <definedName name="_xlnm.Print_Area" localSheetId="0">'R3年度用（記入例）'!$C$1:$AK$44</definedName>
  </definedNames>
  <calcPr fullCalcOnLoad="1"/>
</workbook>
</file>

<file path=xl/sharedStrings.xml><?xml version="1.0" encoding="utf-8"?>
<sst xmlns="http://schemas.openxmlformats.org/spreadsheetml/2006/main" count="138" uniqueCount="59">
  <si>
    <t>確認者印</t>
  </si>
  <si>
    <t>延時間数</t>
  </si>
  <si>
    <t>時間</t>
  </si>
  <si>
    <t>計</t>
  </si>
  <si>
    <t>勤務時間</t>
  </si>
  <si>
    <t>５月</t>
  </si>
  <si>
    <t>６月</t>
  </si>
  <si>
    <t>７月</t>
  </si>
  <si>
    <t>８月</t>
  </si>
  <si>
    <t>９月</t>
  </si>
  <si>
    <t>１月</t>
  </si>
  <si>
    <t>２月</t>
  </si>
  <si>
    <t>３月</t>
  </si>
  <si>
    <t>１１
月</t>
  </si>
  <si>
    <t>１２
月</t>
  </si>
  <si>
    <t>集計欄</t>
  </si>
  <si>
    <t>氏　　名</t>
  </si>
  <si>
    <t>雇用期間</t>
  </si>
  <si>
    <t>備考</t>
  </si>
  <si>
    <t>職　　名</t>
  </si>
  <si>
    <t>１０
月</t>
  </si>
  <si>
    <t>C</t>
  </si>
  <si>
    <t>A</t>
  </si>
  <si>
    <t>B</t>
  </si>
  <si>
    <t>鳥大　太郎</t>
  </si>
  <si>
    <t>※あらかじめ勤務時間及び勤務予定日を記入しすること。</t>
  </si>
  <si>
    <t>※確認者印は，授業担当教員が勤務実績を確認の上，押印して下さい。</t>
  </si>
  <si>
    <t>　学科・講座名　　　　　　　　　　　　　　　</t>
  </si>
  <si>
    <t>西暦</t>
  </si>
  <si>
    <t>月</t>
  </si>
  <si>
    <t>休日</t>
  </si>
  <si>
    <t>年度</t>
  </si>
  <si>
    <t>A</t>
  </si>
  <si>
    <t>Aの数</t>
  </si>
  <si>
    <t>Bの数</t>
  </si>
  <si>
    <t>Cの数</t>
  </si>
  <si>
    <t>B</t>
  </si>
  <si>
    <t>C</t>
  </si>
  <si>
    <t>　　</t>
  </si>
  <si>
    <t>年度　出勤簿</t>
  </si>
  <si>
    <t>４月</t>
  </si>
  <si>
    <t>①</t>
  </si>
  <si>
    <t>②</t>
  </si>
  <si>
    <t>③</t>
  </si>
  <si>
    <t>④</t>
  </si>
  <si>
    <t>⑤</t>
  </si>
  <si>
    <t>⑥</t>
  </si>
  <si>
    <t>　　</t>
  </si>
  <si>
    <t>年度　出勤簿</t>
  </si>
  <si>
    <t>　　１３時００分～１７時００分</t>
  </si>
  <si>
    <t>※あらかじめ勤務時間及び勤務予定日を記入すること。</t>
  </si>
  <si>
    <t>　　　    時     分～　     時     分</t>
  </si>
  <si>
    <t>　　　８時３０分～１７時１５分（休憩時間１２時～１３時）</t>
  </si>
  <si>
    <t>　　　９時３０分～１６時３０分（休憩時間１２時～１３時）</t>
  </si>
  <si>
    <t>〇〇〇アシスタント</t>
  </si>
  <si>
    <t>令和</t>
  </si>
  <si>
    <t>令和</t>
  </si>
  <si>
    <t>令和３年   月   日～令和    年   月    日</t>
  </si>
  <si>
    <t>令和３年　５月　１日～令和４年　３月３１日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</si>
</sst>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aaa"/>
    <numFmt numFmtId="177" formatCode="0_);[Red]\(0\)"/>
    <numFmt numFmtId="178" formatCode="0&quot;月&quot;"/>
    <numFmt numFmtId="179" formatCode="mmm\-yyyy"/>
    <numFmt numFmtId="180" formatCode="[$-411]ggge&quot;年&quot;m&quot;月&quot;d&quot;日&quot;;@"/>
    <numFmt numFmtId="181" formatCode="[$-F800]dddd\,\ mmmm\ dd\,\ yyyy"/>
    <numFmt numFmtId="182" formatCode="[$-411]ge\.m\.d;@"/>
    <numFmt numFmtId="183" formatCode="d"/>
    <numFmt numFmtId="184" formatCode="General&quot;時&quot;&quot;間&quot;"/>
    <numFmt numFmtId="185" formatCode="General&quot;日&quot;"/>
    <numFmt numFmtId="186" formatCode="[$]ggge&quot;年&quot;m&quot;月&quot;d&quot;日&quot;;@"/>
    <numFmt numFmtId="187" formatCode="[$-411]gge&quot;年&quot;m&quot;月&quot;d&quot;日&quot;;@"/>
    <numFmt numFmtId="188" formatCode="[$]gge&quot;年&quot;m&quot;月&quot;d&quot;日&quot;;@"/>
  </numFmts>
  <fonts count="48">
    <font>
      <sz val="11"/>
      <name val="ＭＳ Ｐゴシック"/>
      <family val="3"/>
    </font>
    <font>
      <sz val="12"/>
      <name val="ＭＳ Ｐ明朝"/>
      <family val="1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b/>
      <i/>
      <sz val="11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明朝"/>
      <family val="1"/>
    </font>
    <font>
      <u val="single"/>
      <sz val="11"/>
      <name val="ＭＳ Ｐ明朝"/>
      <family val="1"/>
    </font>
    <font>
      <sz val="11"/>
      <color indexed="10"/>
      <name val="ＭＳ Ｐ明朝"/>
      <family val="1"/>
    </font>
    <font>
      <sz val="11"/>
      <color indexed="9"/>
      <name val="ＭＳ Ｐ明朝"/>
      <family val="1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7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4" xfId="0" applyFont="1" applyFill="1" applyBorder="1" applyAlignment="1">
      <alignment horizontal="right"/>
    </xf>
    <xf numFmtId="0" fontId="3" fillId="0" borderId="13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15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right"/>
    </xf>
    <xf numFmtId="0" fontId="3" fillId="0" borderId="16" xfId="0" applyFont="1" applyFill="1" applyBorder="1" applyAlignment="1">
      <alignment horizontal="right"/>
    </xf>
    <xf numFmtId="0" fontId="3" fillId="0" borderId="12" xfId="0" applyFont="1" applyFill="1" applyBorder="1" applyAlignment="1">
      <alignment horizontal="right"/>
    </xf>
    <xf numFmtId="0" fontId="3" fillId="0" borderId="17" xfId="0" applyFont="1" applyFill="1" applyBorder="1" applyAlignment="1">
      <alignment horizontal="right"/>
    </xf>
    <xf numFmtId="0" fontId="3" fillId="0" borderId="18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2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4" fillId="0" borderId="19" xfId="0" applyFont="1" applyFill="1" applyBorder="1" applyAlignment="1">
      <alignment/>
    </xf>
    <xf numFmtId="0" fontId="3" fillId="0" borderId="20" xfId="0" applyFont="1" applyFill="1" applyBorder="1" applyAlignment="1">
      <alignment horizontal="center"/>
    </xf>
    <xf numFmtId="0" fontId="3" fillId="0" borderId="20" xfId="0" applyFont="1" applyFill="1" applyBorder="1" applyAlignment="1">
      <alignment/>
    </xf>
    <xf numFmtId="0" fontId="1" fillId="0" borderId="17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9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76" fontId="3" fillId="0" borderId="12" xfId="0" applyNumberFormat="1" applyFont="1" applyFill="1" applyBorder="1" applyAlignment="1">
      <alignment horizontal="center"/>
    </xf>
    <xf numFmtId="177" fontId="3" fillId="0" borderId="12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right" vertical="center"/>
    </xf>
    <xf numFmtId="176" fontId="3" fillId="0" borderId="12" xfId="0" applyNumberFormat="1" applyFont="1" applyFill="1" applyBorder="1" applyAlignment="1">
      <alignment horizontal="center" vertical="center" textRotation="255"/>
    </xf>
    <xf numFmtId="0" fontId="8" fillId="0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left" vertical="center"/>
    </xf>
    <xf numFmtId="0" fontId="8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right"/>
    </xf>
    <xf numFmtId="0" fontId="3" fillId="34" borderId="0" xfId="0" applyFont="1" applyFill="1" applyBorder="1" applyAlignment="1">
      <alignment/>
    </xf>
    <xf numFmtId="0" fontId="3" fillId="34" borderId="0" xfId="0" applyFont="1" applyFill="1" applyBorder="1" applyAlignment="1">
      <alignment horizontal="right"/>
    </xf>
    <xf numFmtId="0" fontId="3" fillId="34" borderId="18" xfId="0" applyFont="1" applyFill="1" applyBorder="1" applyAlignment="1">
      <alignment horizontal="right"/>
    </xf>
    <xf numFmtId="0" fontId="3" fillId="34" borderId="15" xfId="0" applyFont="1" applyFill="1" applyBorder="1" applyAlignment="1">
      <alignment horizontal="right"/>
    </xf>
    <xf numFmtId="0" fontId="3" fillId="34" borderId="11" xfId="0" applyFont="1" applyFill="1" applyBorder="1" applyAlignment="1">
      <alignment/>
    </xf>
    <xf numFmtId="0" fontId="3" fillId="34" borderId="17" xfId="0" applyFont="1" applyFill="1" applyBorder="1" applyAlignment="1">
      <alignment/>
    </xf>
    <xf numFmtId="0" fontId="3" fillId="34" borderId="10" xfId="0" applyFont="1" applyFill="1" applyBorder="1" applyAlignment="1">
      <alignment/>
    </xf>
    <xf numFmtId="0" fontId="4" fillId="34" borderId="19" xfId="0" applyFont="1" applyFill="1" applyBorder="1" applyAlignment="1">
      <alignment/>
    </xf>
    <xf numFmtId="0" fontId="4" fillId="34" borderId="16" xfId="0" applyFont="1" applyFill="1" applyBorder="1" applyAlignment="1">
      <alignment/>
    </xf>
    <xf numFmtId="0" fontId="4" fillId="34" borderId="13" xfId="0" applyFont="1" applyFill="1" applyBorder="1" applyAlignment="1">
      <alignment/>
    </xf>
    <xf numFmtId="0" fontId="3" fillId="34" borderId="14" xfId="0" applyFont="1" applyFill="1" applyBorder="1" applyAlignment="1">
      <alignment horizontal="right"/>
    </xf>
    <xf numFmtId="0" fontId="3" fillId="34" borderId="12" xfId="0" applyFont="1" applyFill="1" applyBorder="1" applyAlignment="1">
      <alignment/>
    </xf>
    <xf numFmtId="0" fontId="4" fillId="34" borderId="20" xfId="0" applyFont="1" applyFill="1" applyBorder="1" applyAlignment="1">
      <alignment/>
    </xf>
    <xf numFmtId="0" fontId="10" fillId="33" borderId="0" xfId="0" applyFont="1" applyFill="1" applyBorder="1" applyAlignment="1">
      <alignment/>
    </xf>
    <xf numFmtId="176" fontId="10" fillId="0" borderId="12" xfId="0" applyNumberFormat="1" applyFont="1" applyFill="1" applyBorder="1" applyAlignment="1">
      <alignment horizontal="center"/>
    </xf>
    <xf numFmtId="177" fontId="10" fillId="0" borderId="12" xfId="0" applyNumberFormat="1" applyFont="1" applyFill="1" applyBorder="1" applyAlignment="1">
      <alignment horizontal="center"/>
    </xf>
    <xf numFmtId="0" fontId="3" fillId="33" borderId="16" xfId="0" applyFont="1" applyFill="1" applyBorder="1" applyAlignment="1">
      <alignment/>
    </xf>
    <xf numFmtId="0" fontId="47" fillId="0" borderId="12" xfId="0" applyFont="1" applyFill="1" applyBorder="1" applyAlignment="1">
      <alignment horizontal="center"/>
    </xf>
    <xf numFmtId="0" fontId="47" fillId="0" borderId="21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10" fillId="33" borderId="19" xfId="0" applyFont="1" applyFill="1" applyBorder="1" applyAlignment="1">
      <alignment horizontal="center" vertical="center"/>
    </xf>
    <xf numFmtId="0" fontId="10" fillId="33" borderId="16" xfId="0" applyFont="1" applyFill="1" applyBorder="1" applyAlignment="1">
      <alignment horizontal="center" vertical="center"/>
    </xf>
    <xf numFmtId="0" fontId="10" fillId="33" borderId="13" xfId="0" applyFont="1" applyFill="1" applyBorder="1" applyAlignment="1">
      <alignment horizontal="center" vertical="center"/>
    </xf>
    <xf numFmtId="0" fontId="10" fillId="33" borderId="18" xfId="0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horizontal="center" vertical="center"/>
    </xf>
    <xf numFmtId="0" fontId="10" fillId="33" borderId="15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10" fillId="33" borderId="17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 textRotation="255"/>
    </xf>
    <xf numFmtId="0" fontId="10" fillId="33" borderId="16" xfId="0" applyFont="1" applyFill="1" applyBorder="1" applyAlignment="1">
      <alignment/>
    </xf>
    <xf numFmtId="0" fontId="12" fillId="0" borderId="16" xfId="0" applyFont="1" applyBorder="1" applyAlignment="1">
      <alignment/>
    </xf>
    <xf numFmtId="0" fontId="10" fillId="33" borderId="0" xfId="0" applyFont="1" applyFill="1" applyBorder="1" applyAlignment="1">
      <alignment/>
    </xf>
    <xf numFmtId="0" fontId="12" fillId="0" borderId="0" xfId="0" applyFont="1" applyAlignment="1">
      <alignment/>
    </xf>
    <xf numFmtId="0" fontId="4" fillId="0" borderId="20" xfId="0" applyFont="1" applyFill="1" applyBorder="1" applyAlignment="1">
      <alignment horizontal="center" vertical="center" textRotation="255"/>
    </xf>
    <xf numFmtId="0" fontId="4" fillId="0" borderId="14" xfId="0" applyFont="1" applyFill="1" applyBorder="1" applyAlignment="1">
      <alignment horizontal="center" vertical="center" textRotation="255"/>
    </xf>
    <xf numFmtId="0" fontId="4" fillId="0" borderId="12" xfId="0" applyFont="1" applyFill="1" applyBorder="1" applyAlignment="1">
      <alignment horizontal="center" vertical="center" textRotation="255"/>
    </xf>
    <xf numFmtId="0" fontId="4" fillId="0" borderId="2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10" fillId="33" borderId="17" xfId="0" applyFont="1" applyFill="1" applyBorder="1" applyAlignment="1">
      <alignment/>
    </xf>
    <xf numFmtId="0" fontId="12" fillId="0" borderId="17" xfId="0" applyFont="1" applyBorder="1" applyAlignment="1">
      <alignment/>
    </xf>
    <xf numFmtId="0" fontId="3" fillId="33" borderId="0" xfId="0" applyFont="1" applyFill="1" applyBorder="1" applyAlignment="1">
      <alignment/>
    </xf>
    <xf numFmtId="0" fontId="0" fillId="0" borderId="0" xfId="0" applyAlignment="1">
      <alignment/>
    </xf>
    <xf numFmtId="0" fontId="1" fillId="33" borderId="19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0" fontId="1" fillId="33" borderId="18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1" fillId="33" borderId="17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66675</xdr:colOff>
      <xdr:row>8</xdr:row>
      <xdr:rowOff>47625</xdr:rowOff>
    </xdr:from>
    <xdr:to>
      <xdr:col>5</xdr:col>
      <xdr:colOff>66675</xdr:colOff>
      <xdr:row>8</xdr:row>
      <xdr:rowOff>47625</xdr:rowOff>
    </xdr:to>
    <xdr:sp>
      <xdr:nvSpPr>
        <xdr:cNvPr id="1" name="Line 1"/>
        <xdr:cNvSpPr>
          <a:spLocks/>
        </xdr:cNvSpPr>
      </xdr:nvSpPr>
      <xdr:spPr>
        <a:xfrm>
          <a:off x="1552575" y="1800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66675</xdr:colOff>
      <xdr:row>11</xdr:row>
      <xdr:rowOff>47625</xdr:rowOff>
    </xdr:from>
    <xdr:to>
      <xdr:col>5</xdr:col>
      <xdr:colOff>66675</xdr:colOff>
      <xdr:row>11</xdr:row>
      <xdr:rowOff>47625</xdr:rowOff>
    </xdr:to>
    <xdr:sp>
      <xdr:nvSpPr>
        <xdr:cNvPr id="2" name="Line 2"/>
        <xdr:cNvSpPr>
          <a:spLocks/>
        </xdr:cNvSpPr>
      </xdr:nvSpPr>
      <xdr:spPr>
        <a:xfrm>
          <a:off x="1552575" y="2562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66675</xdr:colOff>
      <xdr:row>7</xdr:row>
      <xdr:rowOff>47625</xdr:rowOff>
    </xdr:from>
    <xdr:to>
      <xdr:col>5</xdr:col>
      <xdr:colOff>66675</xdr:colOff>
      <xdr:row>7</xdr:row>
      <xdr:rowOff>47625</xdr:rowOff>
    </xdr:to>
    <xdr:sp>
      <xdr:nvSpPr>
        <xdr:cNvPr id="3" name="Line 3"/>
        <xdr:cNvSpPr>
          <a:spLocks/>
        </xdr:cNvSpPr>
      </xdr:nvSpPr>
      <xdr:spPr>
        <a:xfrm>
          <a:off x="1552575" y="1343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66675</xdr:colOff>
      <xdr:row>8</xdr:row>
      <xdr:rowOff>47625</xdr:rowOff>
    </xdr:from>
    <xdr:to>
      <xdr:col>5</xdr:col>
      <xdr:colOff>66675</xdr:colOff>
      <xdr:row>8</xdr:row>
      <xdr:rowOff>47625</xdr:rowOff>
    </xdr:to>
    <xdr:sp>
      <xdr:nvSpPr>
        <xdr:cNvPr id="1" name="Line 1"/>
        <xdr:cNvSpPr>
          <a:spLocks/>
        </xdr:cNvSpPr>
      </xdr:nvSpPr>
      <xdr:spPr>
        <a:xfrm>
          <a:off x="1552575" y="1800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66675</xdr:colOff>
      <xdr:row>11</xdr:row>
      <xdr:rowOff>47625</xdr:rowOff>
    </xdr:from>
    <xdr:to>
      <xdr:col>5</xdr:col>
      <xdr:colOff>66675</xdr:colOff>
      <xdr:row>11</xdr:row>
      <xdr:rowOff>47625</xdr:rowOff>
    </xdr:to>
    <xdr:sp>
      <xdr:nvSpPr>
        <xdr:cNvPr id="2" name="Line 2"/>
        <xdr:cNvSpPr>
          <a:spLocks/>
        </xdr:cNvSpPr>
      </xdr:nvSpPr>
      <xdr:spPr>
        <a:xfrm>
          <a:off x="1552575" y="2562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66675</xdr:colOff>
      <xdr:row>7</xdr:row>
      <xdr:rowOff>47625</xdr:rowOff>
    </xdr:from>
    <xdr:to>
      <xdr:col>5</xdr:col>
      <xdr:colOff>66675</xdr:colOff>
      <xdr:row>7</xdr:row>
      <xdr:rowOff>47625</xdr:rowOff>
    </xdr:to>
    <xdr:sp>
      <xdr:nvSpPr>
        <xdr:cNvPr id="3" name="Line 3"/>
        <xdr:cNvSpPr>
          <a:spLocks/>
        </xdr:cNvSpPr>
      </xdr:nvSpPr>
      <xdr:spPr>
        <a:xfrm>
          <a:off x="1552575" y="1343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44"/>
  <sheetViews>
    <sheetView zoomScale="70" zoomScaleNormal="70" zoomScaleSheetLayoutView="100" zoomScalePageLayoutView="0" workbookViewId="0" topLeftCell="A1">
      <pane ySplit="7" topLeftCell="A12" activePane="bottomLeft" state="frozen"/>
      <selection pane="topLeft" activeCell="A1" sqref="A1"/>
      <selection pane="bottomLeft" activeCell="AM8" sqref="AM8:AR41"/>
    </sheetView>
  </sheetViews>
  <sheetFormatPr defaultColWidth="9.00390625" defaultRowHeight="19.5" customHeight="1"/>
  <cols>
    <col min="1" max="1" width="1.37890625" style="50" customWidth="1"/>
    <col min="2" max="2" width="0.74609375" style="50" customWidth="1"/>
    <col min="3" max="3" width="6.625" style="6" customWidth="1"/>
    <col min="4" max="34" width="5.375" style="6" customWidth="1"/>
    <col min="35" max="35" width="4.50390625" style="6" bestFit="1" customWidth="1"/>
    <col min="36" max="36" width="7.00390625" style="6" customWidth="1"/>
    <col min="37" max="37" width="10.875" style="6" customWidth="1"/>
    <col min="38" max="38" width="6.625" style="6" customWidth="1"/>
    <col min="39" max="39" width="4.75390625" style="6" bestFit="1" customWidth="1"/>
    <col min="40" max="43" width="4.75390625" style="6" customWidth="1"/>
    <col min="44" max="44" width="4.875" style="6" customWidth="1"/>
    <col min="45" max="45" width="6.50390625" style="6" bestFit="1" customWidth="1"/>
    <col min="46" max="46" width="6.25390625" style="6" bestFit="1" customWidth="1"/>
    <col min="47" max="47" width="6.50390625" style="6" bestFit="1" customWidth="1"/>
    <col min="48" max="16384" width="9.00390625" style="6" customWidth="1"/>
  </cols>
  <sheetData>
    <row r="1" spans="3:38" ht="17.25">
      <c r="C1" s="39" t="s">
        <v>47</v>
      </c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46" t="s">
        <v>56</v>
      </c>
      <c r="S1" s="48">
        <v>3</v>
      </c>
      <c r="T1" s="47" t="s">
        <v>48</v>
      </c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</row>
    <row r="2" spans="31:33" ht="18.75" customHeight="1">
      <c r="AE2" s="22"/>
      <c r="AF2" s="37"/>
      <c r="AG2" s="37" t="s">
        <v>27</v>
      </c>
    </row>
    <row r="3" spans="3:38" ht="13.5">
      <c r="C3" s="74" t="s">
        <v>16</v>
      </c>
      <c r="D3" s="75"/>
      <c r="E3" s="75"/>
      <c r="F3" s="75"/>
      <c r="G3" s="76"/>
      <c r="H3" s="74" t="s">
        <v>19</v>
      </c>
      <c r="I3" s="75"/>
      <c r="J3" s="75"/>
      <c r="K3" s="75"/>
      <c r="L3" s="75"/>
      <c r="M3" s="76"/>
      <c r="N3" s="90" t="s">
        <v>18</v>
      </c>
      <c r="O3" s="16" t="s">
        <v>17</v>
      </c>
      <c r="P3" s="29"/>
      <c r="Q3" s="91" t="s">
        <v>58</v>
      </c>
      <c r="R3" s="92"/>
      <c r="S3" s="92"/>
      <c r="T3" s="92"/>
      <c r="U3" s="92"/>
      <c r="V3" s="92"/>
      <c r="W3" s="92"/>
      <c r="X3" s="29"/>
      <c r="Y3" s="29"/>
      <c r="Z3" s="29"/>
      <c r="AA3" s="29"/>
      <c r="AB3" s="29"/>
      <c r="AC3" s="29"/>
      <c r="AD3" s="29"/>
      <c r="AE3" s="30"/>
      <c r="AF3" s="29"/>
      <c r="AG3" s="29"/>
      <c r="AH3" s="5"/>
      <c r="AI3" s="86" t="s">
        <v>15</v>
      </c>
      <c r="AJ3" s="87"/>
      <c r="AK3" s="71" t="s">
        <v>0</v>
      </c>
      <c r="AL3" s="40"/>
    </row>
    <row r="4" spans="3:41" ht="13.5">
      <c r="C4" s="77" t="s">
        <v>24</v>
      </c>
      <c r="D4" s="78"/>
      <c r="E4" s="78"/>
      <c r="F4" s="78"/>
      <c r="G4" s="79"/>
      <c r="H4" s="77" t="s">
        <v>54</v>
      </c>
      <c r="I4" s="78"/>
      <c r="J4" s="78"/>
      <c r="K4" s="78"/>
      <c r="L4" s="78"/>
      <c r="M4" s="79"/>
      <c r="N4" s="90"/>
      <c r="O4" s="15" t="s">
        <v>4</v>
      </c>
      <c r="Q4" s="38"/>
      <c r="R4" s="43" t="s">
        <v>22</v>
      </c>
      <c r="S4" s="65">
        <v>8</v>
      </c>
      <c r="T4" s="6" t="s">
        <v>2</v>
      </c>
      <c r="U4" s="93" t="s">
        <v>52</v>
      </c>
      <c r="V4" s="94"/>
      <c r="W4" s="94"/>
      <c r="X4" s="94"/>
      <c r="Y4" s="94"/>
      <c r="Z4" s="94"/>
      <c r="AA4" s="94"/>
      <c r="AB4" s="94"/>
      <c r="AC4" s="94"/>
      <c r="AD4" s="94"/>
      <c r="AE4" s="94"/>
      <c r="AH4" s="31"/>
      <c r="AI4" s="88"/>
      <c r="AJ4" s="89"/>
      <c r="AK4" s="72"/>
      <c r="AL4" s="40"/>
      <c r="AM4" s="6" t="s">
        <v>28</v>
      </c>
      <c r="AN4" s="52">
        <v>2021</v>
      </c>
      <c r="AO4" s="6" t="s">
        <v>31</v>
      </c>
    </row>
    <row r="5" spans="1:38" s="4" customFormat="1" ht="14.25">
      <c r="A5" s="50"/>
      <c r="B5" s="50"/>
      <c r="C5" s="80"/>
      <c r="D5" s="81"/>
      <c r="E5" s="81"/>
      <c r="F5" s="81"/>
      <c r="G5" s="82"/>
      <c r="H5" s="80"/>
      <c r="I5" s="81"/>
      <c r="J5" s="81"/>
      <c r="K5" s="81"/>
      <c r="L5" s="81"/>
      <c r="M5" s="82"/>
      <c r="N5" s="90"/>
      <c r="P5" s="6"/>
      <c r="Q5" s="38"/>
      <c r="R5" s="43" t="s">
        <v>23</v>
      </c>
      <c r="S5" s="65">
        <v>4</v>
      </c>
      <c r="T5" s="6" t="s">
        <v>2</v>
      </c>
      <c r="U5" s="93" t="s">
        <v>49</v>
      </c>
      <c r="V5" s="94"/>
      <c r="W5" s="94"/>
      <c r="X5" s="94"/>
      <c r="Y5" s="94"/>
      <c r="Z5" s="94"/>
      <c r="AA5" s="94"/>
      <c r="AB5" s="94"/>
      <c r="AC5" s="94"/>
      <c r="AD5" s="94"/>
      <c r="AE5" s="94"/>
      <c r="AH5" s="33"/>
      <c r="AI5" s="86" t="s">
        <v>1</v>
      </c>
      <c r="AJ5" s="87"/>
      <c r="AK5" s="72"/>
      <c r="AL5" s="40"/>
    </row>
    <row r="6" spans="1:39" s="4" customFormat="1" ht="14.25">
      <c r="A6" s="50"/>
      <c r="B6" s="50"/>
      <c r="C6" s="83"/>
      <c r="D6" s="84"/>
      <c r="E6" s="84"/>
      <c r="F6" s="84"/>
      <c r="G6" s="85"/>
      <c r="H6" s="83"/>
      <c r="I6" s="84"/>
      <c r="J6" s="84"/>
      <c r="K6" s="84"/>
      <c r="L6" s="84"/>
      <c r="M6" s="85"/>
      <c r="N6" s="90"/>
      <c r="O6" s="32"/>
      <c r="Q6" s="38"/>
      <c r="R6" s="43" t="s">
        <v>21</v>
      </c>
      <c r="S6" s="65">
        <v>6</v>
      </c>
      <c r="T6" s="6" t="s">
        <v>2</v>
      </c>
      <c r="U6" s="103" t="s">
        <v>53</v>
      </c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28"/>
      <c r="AG6" s="28"/>
      <c r="AH6" s="34"/>
      <c r="AI6" s="88"/>
      <c r="AJ6" s="89"/>
      <c r="AK6" s="73"/>
      <c r="AL6" s="40"/>
      <c r="AM6" s="20" t="s">
        <v>30</v>
      </c>
    </row>
    <row r="7" spans="1:47" s="20" customFormat="1" ht="10.5" customHeight="1">
      <c r="A7" s="50" t="s">
        <v>28</v>
      </c>
      <c r="B7" s="50" t="s">
        <v>29</v>
      </c>
      <c r="C7" s="95" t="s">
        <v>40</v>
      </c>
      <c r="D7" s="19">
        <v>1</v>
      </c>
      <c r="E7" s="19">
        <v>2</v>
      </c>
      <c r="F7" s="19">
        <v>3</v>
      </c>
      <c r="G7" s="19">
        <v>4</v>
      </c>
      <c r="H7" s="19">
        <v>5</v>
      </c>
      <c r="I7" s="19">
        <v>6</v>
      </c>
      <c r="J7" s="19">
        <v>7</v>
      </c>
      <c r="K7" s="19">
        <v>8</v>
      </c>
      <c r="L7" s="19">
        <v>9</v>
      </c>
      <c r="M7" s="19">
        <v>10</v>
      </c>
      <c r="N7" s="19">
        <v>11</v>
      </c>
      <c r="O7" s="19">
        <v>12</v>
      </c>
      <c r="P7" s="19">
        <v>13</v>
      </c>
      <c r="Q7" s="19">
        <v>14</v>
      </c>
      <c r="R7" s="19">
        <v>15</v>
      </c>
      <c r="S7" s="19">
        <v>16</v>
      </c>
      <c r="T7" s="19">
        <v>17</v>
      </c>
      <c r="U7" s="19">
        <v>18</v>
      </c>
      <c r="V7" s="19">
        <v>19</v>
      </c>
      <c r="W7" s="19">
        <v>20</v>
      </c>
      <c r="X7" s="19">
        <v>21</v>
      </c>
      <c r="Y7" s="19">
        <v>22</v>
      </c>
      <c r="Z7" s="19">
        <v>23</v>
      </c>
      <c r="AA7" s="19">
        <v>24</v>
      </c>
      <c r="AB7" s="19">
        <v>25</v>
      </c>
      <c r="AC7" s="19">
        <v>26</v>
      </c>
      <c r="AD7" s="19">
        <v>27</v>
      </c>
      <c r="AE7" s="19">
        <v>28</v>
      </c>
      <c r="AF7" s="19">
        <v>29</v>
      </c>
      <c r="AG7" s="19">
        <v>30</v>
      </c>
      <c r="AH7" s="19"/>
      <c r="AI7" s="25"/>
      <c r="AJ7" s="17"/>
      <c r="AK7" s="26"/>
      <c r="AL7" s="38"/>
      <c r="AM7" s="25" t="s">
        <v>41</v>
      </c>
      <c r="AN7" s="19" t="s">
        <v>42</v>
      </c>
      <c r="AO7" s="18" t="s">
        <v>43</v>
      </c>
      <c r="AP7" s="19" t="s">
        <v>44</v>
      </c>
      <c r="AQ7" s="19" t="s">
        <v>45</v>
      </c>
      <c r="AR7" s="17" t="s">
        <v>46</v>
      </c>
      <c r="AS7" s="20" t="s">
        <v>33</v>
      </c>
      <c r="AT7" s="20" t="s">
        <v>34</v>
      </c>
      <c r="AU7" s="20" t="s">
        <v>35</v>
      </c>
    </row>
    <row r="8" spans="1:44" s="9" customFormat="1" ht="36" customHeight="1">
      <c r="A8" s="51">
        <f>AN4</f>
        <v>2021</v>
      </c>
      <c r="B8" s="51">
        <v>4</v>
      </c>
      <c r="C8" s="96"/>
      <c r="D8" s="45">
        <f aca="true" t="shared" si="0" ref="D8:AG8">IF(WEEKDAY(DATE($A8,$B8,D7),2)&gt;=6,DATE($A8,$B8,D7),IF(ISERROR(MATCH(D7,$AM8:$AR8,0)),"","休"))</f>
      </c>
      <c r="E8" s="45">
        <f t="shared" si="0"/>
      </c>
      <c r="F8" s="45">
        <f t="shared" si="0"/>
        <v>44289</v>
      </c>
      <c r="G8" s="45">
        <f t="shared" si="0"/>
        <v>44290</v>
      </c>
      <c r="H8" s="45">
        <f t="shared" si="0"/>
      </c>
      <c r="I8" s="45">
        <f t="shared" si="0"/>
      </c>
      <c r="J8" s="45">
        <f t="shared" si="0"/>
      </c>
      <c r="K8" s="45">
        <f t="shared" si="0"/>
      </c>
      <c r="L8" s="45">
        <f t="shared" si="0"/>
      </c>
      <c r="M8" s="45">
        <f t="shared" si="0"/>
        <v>44296</v>
      </c>
      <c r="N8" s="45">
        <f t="shared" si="0"/>
        <v>44297</v>
      </c>
      <c r="O8" s="45">
        <f t="shared" si="0"/>
      </c>
      <c r="P8" s="45">
        <f t="shared" si="0"/>
      </c>
      <c r="Q8" s="45">
        <f t="shared" si="0"/>
      </c>
      <c r="R8" s="45">
        <f t="shared" si="0"/>
      </c>
      <c r="S8" s="45">
        <f t="shared" si="0"/>
      </c>
      <c r="T8" s="45">
        <f t="shared" si="0"/>
        <v>44303</v>
      </c>
      <c r="U8" s="45">
        <f t="shared" si="0"/>
        <v>44304</v>
      </c>
      <c r="V8" s="45">
        <f t="shared" si="0"/>
      </c>
      <c r="W8" s="45">
        <f t="shared" si="0"/>
      </c>
      <c r="X8" s="45">
        <f t="shared" si="0"/>
      </c>
      <c r="Y8" s="45">
        <f t="shared" si="0"/>
      </c>
      <c r="Z8" s="45">
        <f t="shared" si="0"/>
      </c>
      <c r="AA8" s="45">
        <f t="shared" si="0"/>
        <v>44310</v>
      </c>
      <c r="AB8" s="45">
        <f t="shared" si="0"/>
        <v>44311</v>
      </c>
      <c r="AC8" s="45">
        <f t="shared" si="0"/>
      </c>
      <c r="AD8" s="45">
        <f t="shared" si="0"/>
      </c>
      <c r="AE8" s="45">
        <f t="shared" si="0"/>
      </c>
      <c r="AF8" s="45" t="str">
        <f t="shared" si="0"/>
        <v>休</v>
      </c>
      <c r="AG8" s="45">
        <f t="shared" si="0"/>
      </c>
      <c r="AH8" s="44"/>
      <c r="AJ8" s="10"/>
      <c r="AK8" s="7"/>
      <c r="AM8" s="54">
        <v>29</v>
      </c>
      <c r="AN8" s="62"/>
      <c r="AO8" s="53"/>
      <c r="AP8" s="62"/>
      <c r="AQ8" s="62"/>
      <c r="AR8" s="55"/>
    </row>
    <row r="9" spans="3:47" ht="13.5">
      <c r="C9" s="97"/>
      <c r="D9" s="67"/>
      <c r="E9" s="66"/>
      <c r="F9" s="41"/>
      <c r="G9" s="41"/>
      <c r="H9" s="41"/>
      <c r="I9" s="41"/>
      <c r="J9" s="66"/>
      <c r="K9" s="66"/>
      <c r="L9" s="66"/>
      <c r="M9" s="66"/>
      <c r="N9" s="41"/>
      <c r="O9" s="41"/>
      <c r="P9" s="41"/>
      <c r="Q9" s="66"/>
      <c r="R9" s="66"/>
      <c r="S9" s="66"/>
      <c r="T9" s="41"/>
      <c r="U9" s="41"/>
      <c r="V9" s="41"/>
      <c r="W9" s="41"/>
      <c r="X9" s="66"/>
      <c r="Y9" s="66"/>
      <c r="Z9" s="66"/>
      <c r="AA9" s="66"/>
      <c r="AB9" s="66"/>
      <c r="AC9" s="41"/>
      <c r="AD9" s="41"/>
      <c r="AE9" s="66"/>
      <c r="AF9" s="41"/>
      <c r="AG9" s="66"/>
      <c r="AH9" s="23"/>
      <c r="AI9" s="9">
        <f>SUM(AS9*$S$4+AT9*$S$5+AU9*$S$6)</f>
        <v>0</v>
      </c>
      <c r="AJ9" s="10" t="s">
        <v>2</v>
      </c>
      <c r="AK9" s="3"/>
      <c r="AM9" s="56"/>
      <c r="AN9" s="63"/>
      <c r="AO9" s="57"/>
      <c r="AP9" s="63"/>
      <c r="AQ9" s="63"/>
      <c r="AR9" s="58"/>
      <c r="AS9" s="6">
        <f>COUNTIF(D9:AH9,"A")</f>
        <v>0</v>
      </c>
      <c r="AT9" s="6">
        <f>COUNTIF(D9:AH9,"B")</f>
        <v>0</v>
      </c>
      <c r="AU9" s="6">
        <f>COUNTIF(D9:AH9,"C")</f>
        <v>0</v>
      </c>
    </row>
    <row r="10" spans="1:44" s="20" customFormat="1" ht="10.5" customHeight="1">
      <c r="A10" s="50"/>
      <c r="B10" s="50"/>
      <c r="C10" s="95" t="s">
        <v>5</v>
      </c>
      <c r="D10" s="19">
        <v>1</v>
      </c>
      <c r="E10" s="19">
        <v>2</v>
      </c>
      <c r="F10" s="19">
        <v>3</v>
      </c>
      <c r="G10" s="19">
        <v>4</v>
      </c>
      <c r="H10" s="19">
        <v>5</v>
      </c>
      <c r="I10" s="19">
        <v>6</v>
      </c>
      <c r="J10" s="19">
        <v>7</v>
      </c>
      <c r="K10" s="19">
        <v>8</v>
      </c>
      <c r="L10" s="19">
        <v>9</v>
      </c>
      <c r="M10" s="19">
        <v>10</v>
      </c>
      <c r="N10" s="19">
        <v>11</v>
      </c>
      <c r="O10" s="19">
        <v>12</v>
      </c>
      <c r="P10" s="19">
        <v>13</v>
      </c>
      <c r="Q10" s="19">
        <v>14</v>
      </c>
      <c r="R10" s="19">
        <v>15</v>
      </c>
      <c r="S10" s="19">
        <v>16</v>
      </c>
      <c r="T10" s="19">
        <v>17</v>
      </c>
      <c r="U10" s="19">
        <v>18</v>
      </c>
      <c r="V10" s="19">
        <v>19</v>
      </c>
      <c r="W10" s="19">
        <v>20</v>
      </c>
      <c r="X10" s="19">
        <v>21</v>
      </c>
      <c r="Y10" s="19">
        <v>22</v>
      </c>
      <c r="Z10" s="19">
        <v>23</v>
      </c>
      <c r="AA10" s="19">
        <v>24</v>
      </c>
      <c r="AB10" s="19">
        <v>25</v>
      </c>
      <c r="AC10" s="19">
        <v>26</v>
      </c>
      <c r="AD10" s="19">
        <v>27</v>
      </c>
      <c r="AE10" s="19">
        <v>28</v>
      </c>
      <c r="AF10" s="19">
        <v>29</v>
      </c>
      <c r="AG10" s="19">
        <v>30</v>
      </c>
      <c r="AH10" s="19">
        <v>31</v>
      </c>
      <c r="AI10" s="25"/>
      <c r="AJ10" s="17"/>
      <c r="AK10" s="27"/>
      <c r="AL10" s="6"/>
      <c r="AM10" s="59"/>
      <c r="AN10" s="64"/>
      <c r="AO10" s="60"/>
      <c r="AP10" s="64"/>
      <c r="AQ10" s="64"/>
      <c r="AR10" s="61"/>
    </row>
    <row r="11" spans="1:44" s="9" customFormat="1" ht="36" customHeight="1">
      <c r="A11" s="51">
        <f>A8</f>
        <v>2021</v>
      </c>
      <c r="B11" s="51">
        <v>5</v>
      </c>
      <c r="C11" s="96"/>
      <c r="D11" s="45">
        <f aca="true" t="shared" si="1" ref="D11:AH11">IF(WEEKDAY(DATE($A11,$B11,D10),2)&gt;=6,DATE($A11,$B11,D10),IF(ISERROR(MATCH(D10,$AM11:$AR11,0)),"","休"))</f>
        <v>44317</v>
      </c>
      <c r="E11" s="45">
        <f t="shared" si="1"/>
        <v>44318</v>
      </c>
      <c r="F11" s="45" t="str">
        <f t="shared" si="1"/>
        <v>休</v>
      </c>
      <c r="G11" s="45" t="str">
        <f t="shared" si="1"/>
        <v>休</v>
      </c>
      <c r="H11" s="45" t="str">
        <f t="shared" si="1"/>
        <v>休</v>
      </c>
      <c r="I11" s="45">
        <f t="shared" si="1"/>
      </c>
      <c r="J11" s="45">
        <f t="shared" si="1"/>
      </c>
      <c r="K11" s="45">
        <f t="shared" si="1"/>
        <v>44324</v>
      </c>
      <c r="L11" s="45">
        <f t="shared" si="1"/>
        <v>44325</v>
      </c>
      <c r="M11" s="45">
        <f t="shared" si="1"/>
      </c>
      <c r="N11" s="45">
        <f t="shared" si="1"/>
      </c>
      <c r="O11" s="45">
        <f t="shared" si="1"/>
      </c>
      <c r="P11" s="45">
        <f t="shared" si="1"/>
      </c>
      <c r="Q11" s="45">
        <f t="shared" si="1"/>
      </c>
      <c r="R11" s="45">
        <f t="shared" si="1"/>
        <v>44331</v>
      </c>
      <c r="S11" s="45">
        <f t="shared" si="1"/>
        <v>44332</v>
      </c>
      <c r="T11" s="45">
        <f t="shared" si="1"/>
      </c>
      <c r="U11" s="45">
        <f t="shared" si="1"/>
      </c>
      <c r="V11" s="45">
        <f t="shared" si="1"/>
      </c>
      <c r="W11" s="45">
        <f t="shared" si="1"/>
      </c>
      <c r="X11" s="45">
        <f t="shared" si="1"/>
      </c>
      <c r="Y11" s="45">
        <f t="shared" si="1"/>
        <v>44338</v>
      </c>
      <c r="Z11" s="45">
        <f t="shared" si="1"/>
        <v>44339</v>
      </c>
      <c r="AA11" s="45">
        <f t="shared" si="1"/>
      </c>
      <c r="AB11" s="45">
        <f t="shared" si="1"/>
      </c>
      <c r="AC11" s="45">
        <f t="shared" si="1"/>
      </c>
      <c r="AD11" s="45">
        <f t="shared" si="1"/>
      </c>
      <c r="AE11" s="45">
        <f t="shared" si="1"/>
      </c>
      <c r="AF11" s="45">
        <f t="shared" si="1"/>
        <v>44345</v>
      </c>
      <c r="AG11" s="45">
        <f t="shared" si="1"/>
        <v>44346</v>
      </c>
      <c r="AH11" s="45">
        <f t="shared" si="1"/>
      </c>
      <c r="AJ11" s="10"/>
      <c r="AK11" s="7"/>
      <c r="AM11" s="54">
        <v>3</v>
      </c>
      <c r="AN11" s="62">
        <v>4</v>
      </c>
      <c r="AO11" s="53">
        <v>5</v>
      </c>
      <c r="AP11" s="62"/>
      <c r="AQ11" s="62"/>
      <c r="AR11" s="55"/>
    </row>
    <row r="12" spans="3:47" ht="13.5">
      <c r="C12" s="97"/>
      <c r="D12" s="69"/>
      <c r="E12" s="70"/>
      <c r="F12" s="70"/>
      <c r="G12" s="70"/>
      <c r="H12" s="70"/>
      <c r="I12" s="70"/>
      <c r="J12" s="70"/>
      <c r="K12" s="70"/>
      <c r="L12" s="70" t="s">
        <v>36</v>
      </c>
      <c r="M12" s="70" t="s">
        <v>32</v>
      </c>
      <c r="N12" s="70"/>
      <c r="O12" s="70"/>
      <c r="P12" s="70"/>
      <c r="Q12" s="70"/>
      <c r="R12" s="70"/>
      <c r="T12" s="70" t="s">
        <v>37</v>
      </c>
      <c r="U12" s="70" t="s">
        <v>32</v>
      </c>
      <c r="V12" s="70" t="s">
        <v>36</v>
      </c>
      <c r="W12" s="70"/>
      <c r="X12" s="70"/>
      <c r="Y12" s="70"/>
      <c r="Z12" s="70"/>
      <c r="AA12" s="70" t="s">
        <v>37</v>
      </c>
      <c r="AB12" s="70" t="s">
        <v>32</v>
      </c>
      <c r="AC12" s="70"/>
      <c r="AD12" s="70"/>
      <c r="AE12" s="70"/>
      <c r="AF12" s="70"/>
      <c r="AG12" s="23" t="s">
        <v>37</v>
      </c>
      <c r="AH12" s="23" t="s">
        <v>32</v>
      </c>
      <c r="AI12" s="9">
        <f>SUM(AS12*$S$4+AT12*$S$5+AU12*$S$6)</f>
        <v>58</v>
      </c>
      <c r="AJ12" s="11" t="s">
        <v>2</v>
      </c>
      <c r="AK12" s="3"/>
      <c r="AM12" s="56"/>
      <c r="AN12" s="63"/>
      <c r="AO12" s="57"/>
      <c r="AP12" s="63"/>
      <c r="AQ12" s="63"/>
      <c r="AR12" s="58"/>
      <c r="AS12" s="6">
        <f>COUNTIF(D12:AH12,"A")</f>
        <v>4</v>
      </c>
      <c r="AT12" s="6">
        <f>COUNTIF(D12:AH12,"B")</f>
        <v>2</v>
      </c>
      <c r="AU12" s="6">
        <f>COUNTIF(D12:AH12,"C")</f>
        <v>3</v>
      </c>
    </row>
    <row r="13" spans="1:44" s="20" customFormat="1" ht="10.5" customHeight="1">
      <c r="A13" s="50"/>
      <c r="B13" s="50"/>
      <c r="C13" s="95" t="s">
        <v>6</v>
      </c>
      <c r="D13" s="19">
        <v>1</v>
      </c>
      <c r="E13" s="19">
        <v>2</v>
      </c>
      <c r="F13" s="19">
        <v>3</v>
      </c>
      <c r="G13" s="19">
        <v>4</v>
      </c>
      <c r="H13" s="19">
        <v>5</v>
      </c>
      <c r="I13" s="19">
        <v>6</v>
      </c>
      <c r="J13" s="19">
        <v>7</v>
      </c>
      <c r="K13" s="19">
        <v>8</v>
      </c>
      <c r="L13" s="19">
        <v>9</v>
      </c>
      <c r="M13" s="19">
        <v>10</v>
      </c>
      <c r="N13" s="19">
        <v>11</v>
      </c>
      <c r="O13" s="19">
        <v>12</v>
      </c>
      <c r="P13" s="19">
        <v>13</v>
      </c>
      <c r="Q13" s="19">
        <v>14</v>
      </c>
      <c r="R13" s="19">
        <v>15</v>
      </c>
      <c r="S13" s="19">
        <v>16</v>
      </c>
      <c r="T13" s="19">
        <v>17</v>
      </c>
      <c r="U13" s="19">
        <v>18</v>
      </c>
      <c r="V13" s="19">
        <v>19</v>
      </c>
      <c r="W13" s="19">
        <v>20</v>
      </c>
      <c r="X13" s="19">
        <v>21</v>
      </c>
      <c r="Y13" s="19">
        <v>22</v>
      </c>
      <c r="Z13" s="19">
        <v>23</v>
      </c>
      <c r="AA13" s="19">
        <v>24</v>
      </c>
      <c r="AB13" s="19">
        <v>25</v>
      </c>
      <c r="AC13" s="19">
        <v>26</v>
      </c>
      <c r="AD13" s="19">
        <v>27</v>
      </c>
      <c r="AE13" s="19">
        <v>28</v>
      </c>
      <c r="AF13" s="19">
        <v>29</v>
      </c>
      <c r="AG13" s="19">
        <v>30</v>
      </c>
      <c r="AH13" s="19"/>
      <c r="AI13" s="25"/>
      <c r="AJ13" s="17"/>
      <c r="AK13" s="27"/>
      <c r="AL13" s="6"/>
      <c r="AM13" s="59"/>
      <c r="AN13" s="64"/>
      <c r="AO13" s="60"/>
      <c r="AP13" s="64"/>
      <c r="AQ13" s="64"/>
      <c r="AR13" s="61"/>
    </row>
    <row r="14" spans="1:44" s="9" customFormat="1" ht="36" customHeight="1">
      <c r="A14" s="51">
        <f>A11</f>
        <v>2021</v>
      </c>
      <c r="B14" s="51">
        <v>6</v>
      </c>
      <c r="C14" s="96"/>
      <c r="D14" s="45" t="str">
        <f aca="true" t="shared" si="2" ref="D14:AG14">IF(WEEKDAY(DATE($A14,$B14,D13),2)&gt;=6,DATE($A14,$B14,D13),IF(ISERROR(MATCH(D13,$AM14:$AR14,0)),"","休"))</f>
        <v>休</v>
      </c>
      <c r="E14" s="45">
        <f t="shared" si="2"/>
      </c>
      <c r="F14" s="45">
        <f t="shared" si="2"/>
      </c>
      <c r="G14" s="45">
        <f t="shared" si="2"/>
      </c>
      <c r="H14" s="45">
        <f t="shared" si="2"/>
        <v>44352</v>
      </c>
      <c r="I14" s="45">
        <f t="shared" si="2"/>
        <v>44353</v>
      </c>
      <c r="J14" s="45">
        <f t="shared" si="2"/>
      </c>
      <c r="K14" s="45">
        <f t="shared" si="2"/>
      </c>
      <c r="L14" s="45">
        <f t="shared" si="2"/>
      </c>
      <c r="M14" s="45">
        <f t="shared" si="2"/>
      </c>
      <c r="N14" s="45">
        <f t="shared" si="2"/>
      </c>
      <c r="O14" s="45">
        <f t="shared" si="2"/>
        <v>44359</v>
      </c>
      <c r="P14" s="45">
        <f t="shared" si="2"/>
        <v>44360</v>
      </c>
      <c r="Q14" s="45">
        <f t="shared" si="2"/>
      </c>
      <c r="R14" s="45">
        <f t="shared" si="2"/>
      </c>
      <c r="S14" s="45">
        <f t="shared" si="2"/>
      </c>
      <c r="T14" s="45">
        <f t="shared" si="2"/>
      </c>
      <c r="U14" s="45">
        <f t="shared" si="2"/>
      </c>
      <c r="V14" s="45">
        <f t="shared" si="2"/>
        <v>44366</v>
      </c>
      <c r="W14" s="45">
        <f t="shared" si="2"/>
        <v>44367</v>
      </c>
      <c r="X14" s="45">
        <f t="shared" si="2"/>
      </c>
      <c r="Y14" s="45">
        <f t="shared" si="2"/>
      </c>
      <c r="Z14" s="45">
        <f t="shared" si="2"/>
      </c>
      <c r="AA14" s="45">
        <f t="shared" si="2"/>
      </c>
      <c r="AB14" s="45">
        <f t="shared" si="2"/>
      </c>
      <c r="AC14" s="45">
        <f t="shared" si="2"/>
        <v>44373</v>
      </c>
      <c r="AD14" s="45">
        <f t="shared" si="2"/>
        <v>44374</v>
      </c>
      <c r="AE14" s="45">
        <f t="shared" si="2"/>
      </c>
      <c r="AF14" s="45">
        <f t="shared" si="2"/>
      </c>
      <c r="AG14" s="45">
        <f t="shared" si="2"/>
      </c>
      <c r="AH14" s="45"/>
      <c r="AJ14" s="10"/>
      <c r="AK14" s="7"/>
      <c r="AM14" s="54">
        <v>1</v>
      </c>
      <c r="AN14" s="62"/>
      <c r="AO14" s="53"/>
      <c r="AP14" s="62"/>
      <c r="AQ14" s="62"/>
      <c r="AR14" s="55"/>
    </row>
    <row r="15" spans="3:47" ht="13.5">
      <c r="C15" s="97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9">
        <f>SUM(AS15*$S$4+AT15*$S$5+AU15*$S$6)</f>
        <v>0</v>
      </c>
      <c r="AJ15" s="10" t="s">
        <v>2</v>
      </c>
      <c r="AK15" s="3"/>
      <c r="AM15" s="56"/>
      <c r="AN15" s="63"/>
      <c r="AO15" s="57"/>
      <c r="AP15" s="63"/>
      <c r="AQ15" s="63"/>
      <c r="AR15" s="58"/>
      <c r="AS15" s="6">
        <f>COUNTIF(D15:AH15,"A")</f>
        <v>0</v>
      </c>
      <c r="AT15" s="6">
        <f>COUNTIF(D15:AH15,"B")</f>
        <v>0</v>
      </c>
      <c r="AU15" s="6">
        <f>COUNTIF(D15:AH15,"C")</f>
        <v>0</v>
      </c>
    </row>
    <row r="16" spans="1:44" s="20" customFormat="1" ht="10.5" customHeight="1">
      <c r="A16" s="51"/>
      <c r="B16" s="51"/>
      <c r="C16" s="95" t="s">
        <v>7</v>
      </c>
      <c r="D16" s="19">
        <v>1</v>
      </c>
      <c r="E16" s="18">
        <v>2</v>
      </c>
      <c r="F16" s="19">
        <f aca="true" t="shared" si="3" ref="F16:AH16">E16+1</f>
        <v>3</v>
      </c>
      <c r="G16" s="18">
        <f t="shared" si="3"/>
        <v>4</v>
      </c>
      <c r="H16" s="19">
        <f t="shared" si="3"/>
        <v>5</v>
      </c>
      <c r="I16" s="18">
        <f t="shared" si="3"/>
        <v>6</v>
      </c>
      <c r="J16" s="19">
        <f t="shared" si="3"/>
        <v>7</v>
      </c>
      <c r="K16" s="18">
        <f t="shared" si="3"/>
        <v>8</v>
      </c>
      <c r="L16" s="19">
        <f t="shared" si="3"/>
        <v>9</v>
      </c>
      <c r="M16" s="18">
        <f t="shared" si="3"/>
        <v>10</v>
      </c>
      <c r="N16" s="19">
        <f t="shared" si="3"/>
        <v>11</v>
      </c>
      <c r="O16" s="18">
        <f t="shared" si="3"/>
        <v>12</v>
      </c>
      <c r="P16" s="19">
        <f t="shared" si="3"/>
        <v>13</v>
      </c>
      <c r="Q16" s="18">
        <f t="shared" si="3"/>
        <v>14</v>
      </c>
      <c r="R16" s="19">
        <f t="shared" si="3"/>
        <v>15</v>
      </c>
      <c r="S16" s="18">
        <f t="shared" si="3"/>
        <v>16</v>
      </c>
      <c r="T16" s="19">
        <f t="shared" si="3"/>
        <v>17</v>
      </c>
      <c r="U16" s="18">
        <f t="shared" si="3"/>
        <v>18</v>
      </c>
      <c r="V16" s="19">
        <f t="shared" si="3"/>
        <v>19</v>
      </c>
      <c r="W16" s="18">
        <f t="shared" si="3"/>
        <v>20</v>
      </c>
      <c r="X16" s="19">
        <f t="shared" si="3"/>
        <v>21</v>
      </c>
      <c r="Y16" s="18">
        <f t="shared" si="3"/>
        <v>22</v>
      </c>
      <c r="Z16" s="19">
        <f t="shared" si="3"/>
        <v>23</v>
      </c>
      <c r="AA16" s="18">
        <f t="shared" si="3"/>
        <v>24</v>
      </c>
      <c r="AB16" s="19">
        <f t="shared" si="3"/>
        <v>25</v>
      </c>
      <c r="AC16" s="18">
        <f t="shared" si="3"/>
        <v>26</v>
      </c>
      <c r="AD16" s="19">
        <f t="shared" si="3"/>
        <v>27</v>
      </c>
      <c r="AE16" s="18">
        <f t="shared" si="3"/>
        <v>28</v>
      </c>
      <c r="AF16" s="19">
        <f t="shared" si="3"/>
        <v>29</v>
      </c>
      <c r="AG16" s="18">
        <f t="shared" si="3"/>
        <v>30</v>
      </c>
      <c r="AH16" s="19">
        <f t="shared" si="3"/>
        <v>31</v>
      </c>
      <c r="AI16" s="101"/>
      <c r="AJ16" s="102"/>
      <c r="AK16" s="27"/>
      <c r="AL16" s="6"/>
      <c r="AM16" s="59"/>
      <c r="AN16" s="64"/>
      <c r="AO16" s="60"/>
      <c r="AP16" s="64"/>
      <c r="AQ16" s="64"/>
      <c r="AR16" s="61"/>
    </row>
    <row r="17" spans="1:44" s="9" customFormat="1" ht="36" customHeight="1">
      <c r="A17" s="51">
        <f>A14</f>
        <v>2021</v>
      </c>
      <c r="B17" s="50">
        <v>7</v>
      </c>
      <c r="C17" s="96"/>
      <c r="D17" s="45">
        <f aca="true" t="shared" si="4" ref="D17:AH17">IF(WEEKDAY(DATE($A17,$B17,D16),2)&gt;=6,DATE($A17,$B17,D16),IF(ISERROR(MATCH(D16,$AM17:$AR17,0)),"","休"))</f>
      </c>
      <c r="E17" s="45">
        <f t="shared" si="4"/>
      </c>
      <c r="F17" s="45">
        <f t="shared" si="4"/>
        <v>44380</v>
      </c>
      <c r="G17" s="45">
        <f t="shared" si="4"/>
        <v>44381</v>
      </c>
      <c r="H17" s="45">
        <f t="shared" si="4"/>
      </c>
      <c r="I17" s="45">
        <f t="shared" si="4"/>
      </c>
      <c r="J17" s="45">
        <f t="shared" si="4"/>
      </c>
      <c r="K17" s="45">
        <f t="shared" si="4"/>
      </c>
      <c r="L17" s="45">
        <f t="shared" si="4"/>
      </c>
      <c r="M17" s="45">
        <f t="shared" si="4"/>
        <v>44387</v>
      </c>
      <c r="N17" s="45">
        <f t="shared" si="4"/>
        <v>44388</v>
      </c>
      <c r="O17" s="45">
        <f t="shared" si="4"/>
      </c>
      <c r="P17" s="45">
        <f t="shared" si="4"/>
      </c>
      <c r="Q17" s="45">
        <f t="shared" si="4"/>
      </c>
      <c r="R17" s="45">
        <f t="shared" si="4"/>
      </c>
      <c r="S17" s="45">
        <f t="shared" si="4"/>
      </c>
      <c r="T17" s="45">
        <f t="shared" si="4"/>
        <v>44394</v>
      </c>
      <c r="U17" s="45">
        <f t="shared" si="4"/>
        <v>44395</v>
      </c>
      <c r="V17" s="45">
        <f t="shared" si="4"/>
      </c>
      <c r="W17" s="45">
        <f t="shared" si="4"/>
      </c>
      <c r="X17" s="45">
        <f t="shared" si="4"/>
      </c>
      <c r="Y17" s="45" t="str">
        <f t="shared" si="4"/>
        <v>休</v>
      </c>
      <c r="Z17" s="45" t="str">
        <f t="shared" si="4"/>
        <v>休</v>
      </c>
      <c r="AA17" s="45">
        <f t="shared" si="4"/>
        <v>44401</v>
      </c>
      <c r="AB17" s="45">
        <f t="shared" si="4"/>
        <v>44402</v>
      </c>
      <c r="AC17" s="45">
        <f t="shared" si="4"/>
      </c>
      <c r="AD17" s="45">
        <f t="shared" si="4"/>
      </c>
      <c r="AE17" s="45">
        <f t="shared" si="4"/>
      </c>
      <c r="AF17" s="45">
        <f t="shared" si="4"/>
      </c>
      <c r="AG17" s="45">
        <f t="shared" si="4"/>
      </c>
      <c r="AH17" s="45">
        <f t="shared" si="4"/>
        <v>44408</v>
      </c>
      <c r="AJ17" s="10"/>
      <c r="AK17" s="7"/>
      <c r="AM17" s="54">
        <v>22</v>
      </c>
      <c r="AN17" s="62">
        <v>23</v>
      </c>
      <c r="AO17" s="53"/>
      <c r="AP17" s="62"/>
      <c r="AQ17" s="62"/>
      <c r="AR17" s="55"/>
    </row>
    <row r="18" spans="3:47" ht="13.5">
      <c r="C18" s="97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9">
        <f>SUM(AS18*$S$4+AT18*$S$5+AU18*$S$6)</f>
        <v>0</v>
      </c>
      <c r="AJ18" s="11" t="s">
        <v>2</v>
      </c>
      <c r="AK18" s="3"/>
      <c r="AM18" s="56"/>
      <c r="AN18" s="63"/>
      <c r="AO18" s="57"/>
      <c r="AP18" s="63"/>
      <c r="AQ18" s="63"/>
      <c r="AR18" s="58"/>
      <c r="AS18" s="6">
        <f>COUNTIF(D18:AH18,"A")</f>
        <v>0</v>
      </c>
      <c r="AT18" s="6">
        <f>COUNTIF(D18:AH18,"B")</f>
        <v>0</v>
      </c>
      <c r="AU18" s="6">
        <f>COUNTIF(D18:AH18,"C")</f>
        <v>0</v>
      </c>
    </row>
    <row r="19" spans="1:44" s="20" customFormat="1" ht="10.5" customHeight="1">
      <c r="A19" s="51"/>
      <c r="B19" s="51"/>
      <c r="C19" s="95" t="s">
        <v>8</v>
      </c>
      <c r="D19" s="19">
        <v>1</v>
      </c>
      <c r="E19" s="18">
        <v>2</v>
      </c>
      <c r="F19" s="19">
        <f aca="true" t="shared" si="5" ref="F19:AH19">E19+1</f>
        <v>3</v>
      </c>
      <c r="G19" s="18">
        <f t="shared" si="5"/>
        <v>4</v>
      </c>
      <c r="H19" s="19">
        <f t="shared" si="5"/>
        <v>5</v>
      </c>
      <c r="I19" s="18">
        <f t="shared" si="5"/>
        <v>6</v>
      </c>
      <c r="J19" s="19">
        <f t="shared" si="5"/>
        <v>7</v>
      </c>
      <c r="K19" s="18">
        <f t="shared" si="5"/>
        <v>8</v>
      </c>
      <c r="L19" s="19">
        <f t="shared" si="5"/>
        <v>9</v>
      </c>
      <c r="M19" s="18">
        <f t="shared" si="5"/>
        <v>10</v>
      </c>
      <c r="N19" s="19">
        <f t="shared" si="5"/>
        <v>11</v>
      </c>
      <c r="O19" s="18">
        <f t="shared" si="5"/>
        <v>12</v>
      </c>
      <c r="P19" s="19">
        <f t="shared" si="5"/>
        <v>13</v>
      </c>
      <c r="Q19" s="18">
        <f t="shared" si="5"/>
        <v>14</v>
      </c>
      <c r="R19" s="19">
        <f t="shared" si="5"/>
        <v>15</v>
      </c>
      <c r="S19" s="18">
        <f t="shared" si="5"/>
        <v>16</v>
      </c>
      <c r="T19" s="19">
        <f t="shared" si="5"/>
        <v>17</v>
      </c>
      <c r="U19" s="18">
        <f t="shared" si="5"/>
        <v>18</v>
      </c>
      <c r="V19" s="19">
        <f t="shared" si="5"/>
        <v>19</v>
      </c>
      <c r="W19" s="18">
        <f t="shared" si="5"/>
        <v>20</v>
      </c>
      <c r="X19" s="19">
        <f t="shared" si="5"/>
        <v>21</v>
      </c>
      <c r="Y19" s="18">
        <f t="shared" si="5"/>
        <v>22</v>
      </c>
      <c r="Z19" s="19">
        <f t="shared" si="5"/>
        <v>23</v>
      </c>
      <c r="AA19" s="18">
        <f t="shared" si="5"/>
        <v>24</v>
      </c>
      <c r="AB19" s="19">
        <f t="shared" si="5"/>
        <v>25</v>
      </c>
      <c r="AC19" s="18">
        <f t="shared" si="5"/>
        <v>26</v>
      </c>
      <c r="AD19" s="19">
        <f t="shared" si="5"/>
        <v>27</v>
      </c>
      <c r="AE19" s="18">
        <f t="shared" si="5"/>
        <v>28</v>
      </c>
      <c r="AF19" s="19">
        <f t="shared" si="5"/>
        <v>29</v>
      </c>
      <c r="AG19" s="18">
        <f t="shared" si="5"/>
        <v>30</v>
      </c>
      <c r="AH19" s="19">
        <f t="shared" si="5"/>
        <v>31</v>
      </c>
      <c r="AI19" s="101"/>
      <c r="AJ19" s="102"/>
      <c r="AK19" s="27"/>
      <c r="AL19" s="6"/>
      <c r="AM19" s="59"/>
      <c r="AN19" s="64"/>
      <c r="AO19" s="60"/>
      <c r="AP19" s="64"/>
      <c r="AQ19" s="64"/>
      <c r="AR19" s="61"/>
    </row>
    <row r="20" spans="1:44" s="9" customFormat="1" ht="36" customHeight="1">
      <c r="A20" s="51">
        <f>A17</f>
        <v>2021</v>
      </c>
      <c r="B20" s="50">
        <v>8</v>
      </c>
      <c r="C20" s="96"/>
      <c r="D20" s="45">
        <f aca="true" t="shared" si="6" ref="D20:AH20">IF(WEEKDAY(DATE($A20,$B20,D19),2)&gt;=6,DATE($A20,$B20,D19),IF(ISERROR(MATCH(D19,$AM20:$AR20,0)),"","休"))</f>
        <v>44409</v>
      </c>
      <c r="E20" s="45">
        <f t="shared" si="6"/>
      </c>
      <c r="F20" s="45">
        <f t="shared" si="6"/>
      </c>
      <c r="G20" s="45">
        <f t="shared" si="6"/>
      </c>
      <c r="H20" s="45">
        <f t="shared" si="6"/>
      </c>
      <c r="I20" s="45">
        <f t="shared" si="6"/>
      </c>
      <c r="J20" s="45">
        <f t="shared" si="6"/>
        <v>44415</v>
      </c>
      <c r="K20" s="45">
        <f t="shared" si="6"/>
        <v>44416</v>
      </c>
      <c r="L20" s="45" t="str">
        <f t="shared" si="6"/>
        <v>休</v>
      </c>
      <c r="M20" s="45">
        <f t="shared" si="6"/>
      </c>
      <c r="N20" s="45">
        <f t="shared" si="6"/>
      </c>
      <c r="O20" s="45" t="str">
        <f t="shared" si="6"/>
        <v>休</v>
      </c>
      <c r="P20" s="45" t="str">
        <f t="shared" si="6"/>
        <v>休</v>
      </c>
      <c r="Q20" s="45">
        <f t="shared" si="6"/>
        <v>44422</v>
      </c>
      <c r="R20" s="45">
        <f t="shared" si="6"/>
        <v>44423</v>
      </c>
      <c r="S20" s="45" t="str">
        <f t="shared" si="6"/>
        <v>休</v>
      </c>
      <c r="T20" s="45">
        <f t="shared" si="6"/>
      </c>
      <c r="U20" s="45">
        <f t="shared" si="6"/>
      </c>
      <c r="V20" s="45">
        <f t="shared" si="6"/>
      </c>
      <c r="W20" s="45">
        <f t="shared" si="6"/>
      </c>
      <c r="X20" s="45">
        <f t="shared" si="6"/>
        <v>44429</v>
      </c>
      <c r="Y20" s="45">
        <f t="shared" si="6"/>
        <v>44430</v>
      </c>
      <c r="Z20" s="45">
        <f t="shared" si="6"/>
      </c>
      <c r="AA20" s="45">
        <f t="shared" si="6"/>
      </c>
      <c r="AB20" s="45">
        <f t="shared" si="6"/>
      </c>
      <c r="AC20" s="45">
        <f t="shared" si="6"/>
      </c>
      <c r="AD20" s="45">
        <f t="shared" si="6"/>
      </c>
      <c r="AE20" s="45">
        <f>IF(WEEKDAY(DATE($A20,$B20,AE19),2)&gt;=6,DATE($A20,$B20,AE19),IF(ISERROR(MATCH(AE19,$AM20:$AR20,0)),"","休"))</f>
        <v>44436</v>
      </c>
      <c r="AF20" s="45">
        <f t="shared" si="6"/>
        <v>44437</v>
      </c>
      <c r="AG20" s="45">
        <f t="shared" si="6"/>
      </c>
      <c r="AH20" s="45">
        <f t="shared" si="6"/>
      </c>
      <c r="AJ20" s="10"/>
      <c r="AK20" s="7"/>
      <c r="AM20" s="54">
        <v>9</v>
      </c>
      <c r="AN20" s="62">
        <v>12</v>
      </c>
      <c r="AO20" s="53">
        <v>13</v>
      </c>
      <c r="AP20" s="62">
        <v>16</v>
      </c>
      <c r="AQ20" s="62"/>
      <c r="AR20" s="55"/>
    </row>
    <row r="21" spans="3:47" ht="13.5">
      <c r="C21" s="97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9">
        <f>SUM(AS21*$S$4+AT21*$S$5+AU21*$S$6)</f>
        <v>0</v>
      </c>
      <c r="AJ21" s="10" t="s">
        <v>2</v>
      </c>
      <c r="AK21" s="3"/>
      <c r="AM21" s="56"/>
      <c r="AN21" s="63"/>
      <c r="AO21" s="57"/>
      <c r="AP21" s="63"/>
      <c r="AQ21" s="63"/>
      <c r="AR21" s="58"/>
      <c r="AS21" s="6">
        <f>COUNTIF(D21:AH21,"A")</f>
        <v>0</v>
      </c>
      <c r="AT21" s="6">
        <f>COUNTIF(D21:AH21,"B")</f>
        <v>0</v>
      </c>
      <c r="AU21" s="6">
        <f>COUNTIF(D21:AH21,"C")</f>
        <v>0</v>
      </c>
    </row>
    <row r="22" spans="1:44" s="20" customFormat="1" ht="10.5" customHeight="1">
      <c r="A22" s="51"/>
      <c r="B22" s="51"/>
      <c r="C22" s="95" t="s">
        <v>9</v>
      </c>
      <c r="D22" s="19">
        <v>1</v>
      </c>
      <c r="E22" s="18">
        <v>2</v>
      </c>
      <c r="F22" s="19">
        <f aca="true" t="shared" si="7" ref="F22:AG22">E22+1</f>
        <v>3</v>
      </c>
      <c r="G22" s="18">
        <f t="shared" si="7"/>
        <v>4</v>
      </c>
      <c r="H22" s="19">
        <f t="shared" si="7"/>
        <v>5</v>
      </c>
      <c r="I22" s="18">
        <f t="shared" si="7"/>
        <v>6</v>
      </c>
      <c r="J22" s="19">
        <f t="shared" si="7"/>
        <v>7</v>
      </c>
      <c r="K22" s="18">
        <f t="shared" si="7"/>
        <v>8</v>
      </c>
      <c r="L22" s="19">
        <f t="shared" si="7"/>
        <v>9</v>
      </c>
      <c r="M22" s="18">
        <f t="shared" si="7"/>
        <v>10</v>
      </c>
      <c r="N22" s="19">
        <f t="shared" si="7"/>
        <v>11</v>
      </c>
      <c r="O22" s="18">
        <f t="shared" si="7"/>
        <v>12</v>
      </c>
      <c r="P22" s="19">
        <f t="shared" si="7"/>
        <v>13</v>
      </c>
      <c r="Q22" s="18">
        <f t="shared" si="7"/>
        <v>14</v>
      </c>
      <c r="R22" s="19">
        <f t="shared" si="7"/>
        <v>15</v>
      </c>
      <c r="S22" s="18">
        <f t="shared" si="7"/>
        <v>16</v>
      </c>
      <c r="T22" s="19">
        <f t="shared" si="7"/>
        <v>17</v>
      </c>
      <c r="U22" s="18">
        <f t="shared" si="7"/>
        <v>18</v>
      </c>
      <c r="V22" s="19">
        <f t="shared" si="7"/>
        <v>19</v>
      </c>
      <c r="W22" s="18">
        <f t="shared" si="7"/>
        <v>20</v>
      </c>
      <c r="X22" s="19">
        <f t="shared" si="7"/>
        <v>21</v>
      </c>
      <c r="Y22" s="18">
        <f t="shared" si="7"/>
        <v>22</v>
      </c>
      <c r="Z22" s="19">
        <f t="shared" si="7"/>
        <v>23</v>
      </c>
      <c r="AA22" s="18">
        <f t="shared" si="7"/>
        <v>24</v>
      </c>
      <c r="AB22" s="19">
        <f t="shared" si="7"/>
        <v>25</v>
      </c>
      <c r="AC22" s="18">
        <f t="shared" si="7"/>
        <v>26</v>
      </c>
      <c r="AD22" s="19">
        <f t="shared" si="7"/>
        <v>27</v>
      </c>
      <c r="AE22" s="18">
        <f t="shared" si="7"/>
        <v>28</v>
      </c>
      <c r="AF22" s="19">
        <f t="shared" si="7"/>
        <v>29</v>
      </c>
      <c r="AG22" s="18">
        <f t="shared" si="7"/>
        <v>30</v>
      </c>
      <c r="AH22" s="19"/>
      <c r="AI22" s="101"/>
      <c r="AJ22" s="102"/>
      <c r="AK22" s="27"/>
      <c r="AL22" s="6"/>
      <c r="AM22" s="59"/>
      <c r="AN22" s="64"/>
      <c r="AO22" s="60"/>
      <c r="AP22" s="64"/>
      <c r="AQ22" s="64"/>
      <c r="AR22" s="61"/>
    </row>
    <row r="23" spans="1:44" s="9" customFormat="1" ht="36" customHeight="1">
      <c r="A23" s="51">
        <f>A20</f>
        <v>2021</v>
      </c>
      <c r="B23" s="50">
        <v>9</v>
      </c>
      <c r="C23" s="96"/>
      <c r="D23" s="45">
        <f aca="true" t="shared" si="8" ref="D23:AG23">IF(WEEKDAY(DATE($A23,$B23,D22),2)&gt;=6,DATE($A23,$B23,D22),IF(ISERROR(MATCH(D22,$AM23:$AR23,0)),"","休"))</f>
      </c>
      <c r="E23" s="45">
        <f t="shared" si="8"/>
      </c>
      <c r="F23" s="45">
        <f t="shared" si="8"/>
      </c>
      <c r="G23" s="45">
        <f t="shared" si="8"/>
        <v>44443</v>
      </c>
      <c r="H23" s="45">
        <f t="shared" si="8"/>
        <v>44444</v>
      </c>
      <c r="I23" s="45">
        <f t="shared" si="8"/>
      </c>
      <c r="J23" s="45">
        <f t="shared" si="8"/>
      </c>
      <c r="K23" s="45">
        <f t="shared" si="8"/>
      </c>
      <c r="L23" s="45">
        <f t="shared" si="8"/>
      </c>
      <c r="M23" s="45">
        <f t="shared" si="8"/>
      </c>
      <c r="N23" s="45">
        <f t="shared" si="8"/>
        <v>44450</v>
      </c>
      <c r="O23" s="45">
        <f t="shared" si="8"/>
        <v>44451</v>
      </c>
      <c r="P23" s="45">
        <f t="shared" si="8"/>
      </c>
      <c r="Q23" s="45">
        <f t="shared" si="8"/>
      </c>
      <c r="R23" s="45">
        <f t="shared" si="8"/>
      </c>
      <c r="S23" s="45">
        <f t="shared" si="8"/>
      </c>
      <c r="T23" s="45">
        <f t="shared" si="8"/>
      </c>
      <c r="U23" s="45">
        <f t="shared" si="8"/>
        <v>44457</v>
      </c>
      <c r="V23" s="45">
        <f t="shared" si="8"/>
        <v>44458</v>
      </c>
      <c r="W23" s="45" t="str">
        <f t="shared" si="8"/>
        <v>休</v>
      </c>
      <c r="X23" s="45">
        <f t="shared" si="8"/>
      </c>
      <c r="Y23" s="45">
        <f t="shared" si="8"/>
      </c>
      <c r="Z23" s="45" t="str">
        <f t="shared" si="8"/>
        <v>休</v>
      </c>
      <c r="AA23" s="45">
        <f t="shared" si="8"/>
      </c>
      <c r="AB23" s="45">
        <f t="shared" si="8"/>
        <v>44464</v>
      </c>
      <c r="AC23" s="45">
        <f t="shared" si="8"/>
        <v>44465</v>
      </c>
      <c r="AD23" s="45">
        <f t="shared" si="8"/>
      </c>
      <c r="AE23" s="45">
        <f t="shared" si="8"/>
      </c>
      <c r="AF23" s="45">
        <f t="shared" si="8"/>
      </c>
      <c r="AG23" s="45">
        <f t="shared" si="8"/>
      </c>
      <c r="AH23" s="13"/>
      <c r="AJ23" s="10"/>
      <c r="AK23" s="7"/>
      <c r="AM23" s="54">
        <v>20</v>
      </c>
      <c r="AN23" s="62">
        <v>23</v>
      </c>
      <c r="AO23" s="53"/>
      <c r="AP23" s="62"/>
      <c r="AQ23" s="62"/>
      <c r="AR23" s="55"/>
    </row>
    <row r="24" spans="1:47" ht="13.5">
      <c r="A24" s="51"/>
      <c r="B24" s="51"/>
      <c r="C24" s="97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9">
        <f>SUM(AS24*$S$4+AT24*$S$5+AU24*$S$6)</f>
        <v>0</v>
      </c>
      <c r="AJ24" s="11" t="s">
        <v>2</v>
      </c>
      <c r="AK24" s="3"/>
      <c r="AM24" s="56"/>
      <c r="AN24" s="63"/>
      <c r="AO24" s="57"/>
      <c r="AP24" s="63"/>
      <c r="AQ24" s="63"/>
      <c r="AR24" s="58"/>
      <c r="AS24" s="6">
        <f>COUNTIF(D24:AH24,"A")</f>
        <v>0</v>
      </c>
      <c r="AT24" s="6">
        <f>COUNTIF(D24:AH24,"B")</f>
        <v>0</v>
      </c>
      <c r="AU24" s="6">
        <f>COUNTIF(D24:AH24,"C")</f>
        <v>0</v>
      </c>
    </row>
    <row r="25" spans="1:44" s="20" customFormat="1" ht="10.5" customHeight="1">
      <c r="A25" s="50"/>
      <c r="B25" s="50"/>
      <c r="C25" s="98" t="s">
        <v>20</v>
      </c>
      <c r="D25" s="19">
        <v>1</v>
      </c>
      <c r="E25" s="18">
        <v>2</v>
      </c>
      <c r="F25" s="19">
        <f aca="true" t="shared" si="9" ref="F25:AH25">E25+1</f>
        <v>3</v>
      </c>
      <c r="G25" s="18">
        <f t="shared" si="9"/>
        <v>4</v>
      </c>
      <c r="H25" s="19">
        <f t="shared" si="9"/>
        <v>5</v>
      </c>
      <c r="I25" s="18">
        <f t="shared" si="9"/>
        <v>6</v>
      </c>
      <c r="J25" s="19">
        <f t="shared" si="9"/>
        <v>7</v>
      </c>
      <c r="K25" s="18">
        <f t="shared" si="9"/>
        <v>8</v>
      </c>
      <c r="L25" s="19">
        <f t="shared" si="9"/>
        <v>9</v>
      </c>
      <c r="M25" s="18">
        <f t="shared" si="9"/>
        <v>10</v>
      </c>
      <c r="N25" s="19">
        <f t="shared" si="9"/>
        <v>11</v>
      </c>
      <c r="O25" s="18">
        <f t="shared" si="9"/>
        <v>12</v>
      </c>
      <c r="P25" s="19">
        <f t="shared" si="9"/>
        <v>13</v>
      </c>
      <c r="Q25" s="18">
        <f t="shared" si="9"/>
        <v>14</v>
      </c>
      <c r="R25" s="19">
        <f t="shared" si="9"/>
        <v>15</v>
      </c>
      <c r="S25" s="18">
        <f t="shared" si="9"/>
        <v>16</v>
      </c>
      <c r="T25" s="19">
        <f t="shared" si="9"/>
        <v>17</v>
      </c>
      <c r="U25" s="18">
        <f t="shared" si="9"/>
        <v>18</v>
      </c>
      <c r="V25" s="19">
        <f t="shared" si="9"/>
        <v>19</v>
      </c>
      <c r="W25" s="18">
        <f t="shared" si="9"/>
        <v>20</v>
      </c>
      <c r="X25" s="19">
        <f t="shared" si="9"/>
        <v>21</v>
      </c>
      <c r="Y25" s="18">
        <f t="shared" si="9"/>
        <v>22</v>
      </c>
      <c r="Z25" s="19">
        <f t="shared" si="9"/>
        <v>23</v>
      </c>
      <c r="AA25" s="18">
        <f t="shared" si="9"/>
        <v>24</v>
      </c>
      <c r="AB25" s="19">
        <f t="shared" si="9"/>
        <v>25</v>
      </c>
      <c r="AC25" s="18">
        <f t="shared" si="9"/>
        <v>26</v>
      </c>
      <c r="AD25" s="19">
        <f t="shared" si="9"/>
        <v>27</v>
      </c>
      <c r="AE25" s="18">
        <f t="shared" si="9"/>
        <v>28</v>
      </c>
      <c r="AF25" s="19">
        <f t="shared" si="9"/>
        <v>29</v>
      </c>
      <c r="AG25" s="18">
        <f t="shared" si="9"/>
        <v>30</v>
      </c>
      <c r="AH25" s="19">
        <f t="shared" si="9"/>
        <v>31</v>
      </c>
      <c r="AI25" s="101"/>
      <c r="AJ25" s="102"/>
      <c r="AK25" s="27"/>
      <c r="AL25" s="6"/>
      <c r="AM25" s="59"/>
      <c r="AN25" s="64"/>
      <c r="AO25" s="60"/>
      <c r="AP25" s="64"/>
      <c r="AQ25" s="64"/>
      <c r="AR25" s="61"/>
    </row>
    <row r="26" spans="1:44" s="9" customFormat="1" ht="36" customHeight="1">
      <c r="A26" s="51">
        <f>A23</f>
        <v>2021</v>
      </c>
      <c r="B26" s="50">
        <v>10</v>
      </c>
      <c r="C26" s="99"/>
      <c r="D26" s="45">
        <f aca="true" t="shared" si="10" ref="D26:AH26">IF(WEEKDAY(DATE($A26,$B26,D25),2)&gt;=6,DATE($A26,$B26,D25),IF(ISERROR(MATCH(D25,$AM26:$AR26,0)),"","休"))</f>
      </c>
      <c r="E26" s="45">
        <f t="shared" si="10"/>
        <v>44471</v>
      </c>
      <c r="F26" s="45">
        <f t="shared" si="10"/>
        <v>44472</v>
      </c>
      <c r="G26" s="45">
        <f t="shared" si="10"/>
      </c>
      <c r="H26" s="45">
        <f t="shared" si="10"/>
      </c>
      <c r="I26" s="45">
        <f t="shared" si="10"/>
      </c>
      <c r="J26" s="45">
        <f t="shared" si="10"/>
      </c>
      <c r="K26" s="45">
        <f t="shared" si="10"/>
      </c>
      <c r="L26" s="45">
        <f t="shared" si="10"/>
        <v>44478</v>
      </c>
      <c r="M26" s="45">
        <f t="shared" si="10"/>
        <v>44479</v>
      </c>
      <c r="N26" s="45">
        <f t="shared" si="10"/>
      </c>
      <c r="O26" s="45">
        <f t="shared" si="10"/>
      </c>
      <c r="P26" s="45">
        <f t="shared" si="10"/>
      </c>
      <c r="Q26" s="45">
        <f t="shared" si="10"/>
      </c>
      <c r="R26" s="45">
        <f t="shared" si="10"/>
      </c>
      <c r="S26" s="45">
        <f t="shared" si="10"/>
        <v>44485</v>
      </c>
      <c r="T26" s="45">
        <f t="shared" si="10"/>
        <v>44486</v>
      </c>
      <c r="U26" s="45">
        <f t="shared" si="10"/>
      </c>
      <c r="V26" s="45">
        <f t="shared" si="10"/>
      </c>
      <c r="W26" s="45">
        <f t="shared" si="10"/>
      </c>
      <c r="X26" s="45">
        <f t="shared" si="10"/>
      </c>
      <c r="Y26" s="45">
        <f t="shared" si="10"/>
      </c>
      <c r="Z26" s="45">
        <f t="shared" si="10"/>
        <v>44492</v>
      </c>
      <c r="AA26" s="45">
        <f t="shared" si="10"/>
        <v>44493</v>
      </c>
      <c r="AB26" s="45">
        <f t="shared" si="10"/>
      </c>
      <c r="AC26" s="45">
        <f t="shared" si="10"/>
      </c>
      <c r="AD26" s="45">
        <f t="shared" si="10"/>
      </c>
      <c r="AE26" s="45">
        <f t="shared" si="10"/>
      </c>
      <c r="AF26" s="45">
        <f t="shared" si="10"/>
      </c>
      <c r="AG26" s="45">
        <f t="shared" si="10"/>
        <v>44499</v>
      </c>
      <c r="AH26" s="45">
        <f t="shared" si="10"/>
        <v>44500</v>
      </c>
      <c r="AJ26" s="10"/>
      <c r="AK26" s="7"/>
      <c r="AM26" s="54"/>
      <c r="AN26" s="62"/>
      <c r="AO26" s="53"/>
      <c r="AP26" s="62"/>
      <c r="AQ26" s="62"/>
      <c r="AR26" s="55"/>
    </row>
    <row r="27" spans="1:47" ht="13.5">
      <c r="A27" s="51"/>
      <c r="B27" s="51"/>
      <c r="C27" s="100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9">
        <f>SUM(AS27*$S$4+AT27*$S$5+AU27*$S$6)</f>
        <v>0</v>
      </c>
      <c r="AJ27" s="10" t="s">
        <v>2</v>
      </c>
      <c r="AK27" s="3"/>
      <c r="AM27" s="56"/>
      <c r="AN27" s="63"/>
      <c r="AO27" s="57"/>
      <c r="AP27" s="63"/>
      <c r="AQ27" s="63"/>
      <c r="AR27" s="58"/>
      <c r="AS27" s="6">
        <f>COUNTIF(D27:AH27,"A")</f>
        <v>0</v>
      </c>
      <c r="AT27" s="6">
        <f>COUNTIF(D27:AH27,"B")</f>
        <v>0</v>
      </c>
      <c r="AU27" s="6">
        <f>COUNTIF(D27:AH27,"C")</f>
        <v>0</v>
      </c>
    </row>
    <row r="28" spans="1:44" s="20" customFormat="1" ht="10.5" customHeight="1">
      <c r="A28" s="50"/>
      <c r="B28" s="50"/>
      <c r="C28" s="98" t="s">
        <v>13</v>
      </c>
      <c r="D28" s="19">
        <v>1</v>
      </c>
      <c r="E28" s="18">
        <v>2</v>
      </c>
      <c r="F28" s="19">
        <f aca="true" t="shared" si="11" ref="F28:AG28">E28+1</f>
        <v>3</v>
      </c>
      <c r="G28" s="18">
        <f t="shared" si="11"/>
        <v>4</v>
      </c>
      <c r="H28" s="19">
        <f t="shared" si="11"/>
        <v>5</v>
      </c>
      <c r="I28" s="18">
        <f t="shared" si="11"/>
        <v>6</v>
      </c>
      <c r="J28" s="19">
        <f t="shared" si="11"/>
        <v>7</v>
      </c>
      <c r="K28" s="18">
        <f t="shared" si="11"/>
        <v>8</v>
      </c>
      <c r="L28" s="19">
        <f t="shared" si="11"/>
        <v>9</v>
      </c>
      <c r="M28" s="18">
        <f t="shared" si="11"/>
        <v>10</v>
      </c>
      <c r="N28" s="19">
        <f t="shared" si="11"/>
        <v>11</v>
      </c>
      <c r="O28" s="18">
        <f t="shared" si="11"/>
        <v>12</v>
      </c>
      <c r="P28" s="19">
        <f t="shared" si="11"/>
        <v>13</v>
      </c>
      <c r="Q28" s="18">
        <f t="shared" si="11"/>
        <v>14</v>
      </c>
      <c r="R28" s="19">
        <f t="shared" si="11"/>
        <v>15</v>
      </c>
      <c r="S28" s="18">
        <f t="shared" si="11"/>
        <v>16</v>
      </c>
      <c r="T28" s="19">
        <f t="shared" si="11"/>
        <v>17</v>
      </c>
      <c r="U28" s="18">
        <f t="shared" si="11"/>
        <v>18</v>
      </c>
      <c r="V28" s="19">
        <f t="shared" si="11"/>
        <v>19</v>
      </c>
      <c r="W28" s="18">
        <f t="shared" si="11"/>
        <v>20</v>
      </c>
      <c r="X28" s="19">
        <f t="shared" si="11"/>
        <v>21</v>
      </c>
      <c r="Y28" s="18">
        <f t="shared" si="11"/>
        <v>22</v>
      </c>
      <c r="Z28" s="19">
        <f t="shared" si="11"/>
        <v>23</v>
      </c>
      <c r="AA28" s="18">
        <f t="shared" si="11"/>
        <v>24</v>
      </c>
      <c r="AB28" s="19">
        <f t="shared" si="11"/>
        <v>25</v>
      </c>
      <c r="AC28" s="18">
        <f t="shared" si="11"/>
        <v>26</v>
      </c>
      <c r="AD28" s="19">
        <f t="shared" si="11"/>
        <v>27</v>
      </c>
      <c r="AE28" s="18">
        <f t="shared" si="11"/>
        <v>28</v>
      </c>
      <c r="AF28" s="19">
        <f t="shared" si="11"/>
        <v>29</v>
      </c>
      <c r="AG28" s="18">
        <f t="shared" si="11"/>
        <v>30</v>
      </c>
      <c r="AH28" s="19"/>
      <c r="AI28" s="101"/>
      <c r="AJ28" s="102"/>
      <c r="AK28" s="27"/>
      <c r="AL28" s="6"/>
      <c r="AM28" s="59"/>
      <c r="AN28" s="64"/>
      <c r="AO28" s="60"/>
      <c r="AP28" s="64"/>
      <c r="AQ28" s="64"/>
      <c r="AR28" s="61"/>
    </row>
    <row r="29" spans="1:44" s="9" customFormat="1" ht="36" customHeight="1">
      <c r="A29" s="51">
        <f>A26</f>
        <v>2021</v>
      </c>
      <c r="B29" s="50">
        <v>11</v>
      </c>
      <c r="C29" s="99"/>
      <c r="D29" s="45">
        <f aca="true" t="shared" si="12" ref="D29:AG29">IF(WEEKDAY(DATE($A29,$B29,D28),2)&gt;=6,DATE($A29,$B29,D28),IF(ISERROR(MATCH(D28,$AM29:$AR29,0)),"","休"))</f>
      </c>
      <c r="E29" s="45">
        <f t="shared" si="12"/>
      </c>
      <c r="F29" s="45" t="str">
        <f t="shared" si="12"/>
        <v>休</v>
      </c>
      <c r="G29" s="45">
        <f t="shared" si="12"/>
      </c>
      <c r="H29" s="45">
        <f t="shared" si="12"/>
      </c>
      <c r="I29" s="45">
        <f t="shared" si="12"/>
        <v>44506</v>
      </c>
      <c r="J29" s="45">
        <f t="shared" si="12"/>
        <v>44507</v>
      </c>
      <c r="K29" s="45">
        <f t="shared" si="12"/>
      </c>
      <c r="L29" s="45">
        <f t="shared" si="12"/>
      </c>
      <c r="M29" s="45">
        <f t="shared" si="12"/>
      </c>
      <c r="N29" s="45">
        <f t="shared" si="12"/>
      </c>
      <c r="O29" s="45">
        <f t="shared" si="12"/>
      </c>
      <c r="P29" s="45">
        <f t="shared" si="12"/>
        <v>44513</v>
      </c>
      <c r="Q29" s="45">
        <f t="shared" si="12"/>
        <v>44514</v>
      </c>
      <c r="R29" s="45">
        <f t="shared" si="12"/>
      </c>
      <c r="S29" s="45">
        <f t="shared" si="12"/>
      </c>
      <c r="T29" s="45">
        <f t="shared" si="12"/>
      </c>
      <c r="U29" s="45">
        <f t="shared" si="12"/>
      </c>
      <c r="V29" s="45">
        <f t="shared" si="12"/>
      </c>
      <c r="W29" s="45">
        <f t="shared" si="12"/>
        <v>44520</v>
      </c>
      <c r="X29" s="45">
        <f t="shared" si="12"/>
        <v>44521</v>
      </c>
      <c r="Y29" s="45">
        <f t="shared" si="12"/>
      </c>
      <c r="Z29" s="45" t="str">
        <f t="shared" si="12"/>
        <v>休</v>
      </c>
      <c r="AA29" s="45">
        <f t="shared" si="12"/>
      </c>
      <c r="AB29" s="45">
        <f t="shared" si="12"/>
      </c>
      <c r="AC29" s="45">
        <f t="shared" si="12"/>
      </c>
      <c r="AD29" s="45">
        <f t="shared" si="12"/>
        <v>44527</v>
      </c>
      <c r="AE29" s="45">
        <f t="shared" si="12"/>
        <v>44528</v>
      </c>
      <c r="AF29" s="45">
        <f t="shared" si="12"/>
      </c>
      <c r="AG29" s="45">
        <f t="shared" si="12"/>
      </c>
      <c r="AH29" s="13"/>
      <c r="AJ29" s="10"/>
      <c r="AK29" s="7"/>
      <c r="AM29" s="54">
        <v>3</v>
      </c>
      <c r="AN29" s="62">
        <v>23</v>
      </c>
      <c r="AO29" s="53"/>
      <c r="AP29" s="62"/>
      <c r="AQ29" s="62"/>
      <c r="AR29" s="55"/>
    </row>
    <row r="30" spans="1:47" ht="13.5">
      <c r="A30" s="51"/>
      <c r="B30" s="51"/>
      <c r="C30" s="100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9">
        <f>SUM(AS30*$S$4+AT30*$S$5+AU30*$S$6)</f>
        <v>0</v>
      </c>
      <c r="AJ30" s="11" t="s">
        <v>2</v>
      </c>
      <c r="AK30" s="3"/>
      <c r="AM30" s="56"/>
      <c r="AN30" s="63"/>
      <c r="AO30" s="57"/>
      <c r="AP30" s="63"/>
      <c r="AQ30" s="63"/>
      <c r="AR30" s="58"/>
      <c r="AS30" s="6">
        <f>COUNTIF(D30:AH30,"A")</f>
        <v>0</v>
      </c>
      <c r="AT30" s="6">
        <f>COUNTIF(D30:AH30,"B")</f>
        <v>0</v>
      </c>
      <c r="AU30" s="6">
        <f>COUNTIF(D30:AH30,"C")</f>
        <v>0</v>
      </c>
    </row>
    <row r="31" spans="1:44" s="20" customFormat="1" ht="10.5" customHeight="1">
      <c r="A31" s="50"/>
      <c r="B31" s="50"/>
      <c r="C31" s="98" t="s">
        <v>14</v>
      </c>
      <c r="D31" s="19">
        <v>1</v>
      </c>
      <c r="E31" s="18">
        <v>2</v>
      </c>
      <c r="F31" s="19">
        <f aca="true" t="shared" si="13" ref="F31:AH31">E31+1</f>
        <v>3</v>
      </c>
      <c r="G31" s="18">
        <f t="shared" si="13"/>
        <v>4</v>
      </c>
      <c r="H31" s="19">
        <f t="shared" si="13"/>
        <v>5</v>
      </c>
      <c r="I31" s="18">
        <f t="shared" si="13"/>
        <v>6</v>
      </c>
      <c r="J31" s="19">
        <f t="shared" si="13"/>
        <v>7</v>
      </c>
      <c r="K31" s="18">
        <f t="shared" si="13"/>
        <v>8</v>
      </c>
      <c r="L31" s="19">
        <f t="shared" si="13"/>
        <v>9</v>
      </c>
      <c r="M31" s="18">
        <f t="shared" si="13"/>
        <v>10</v>
      </c>
      <c r="N31" s="19">
        <f t="shared" si="13"/>
        <v>11</v>
      </c>
      <c r="O31" s="18">
        <f t="shared" si="13"/>
        <v>12</v>
      </c>
      <c r="P31" s="19">
        <f t="shared" si="13"/>
        <v>13</v>
      </c>
      <c r="Q31" s="18">
        <f t="shared" si="13"/>
        <v>14</v>
      </c>
      <c r="R31" s="19">
        <f t="shared" si="13"/>
        <v>15</v>
      </c>
      <c r="S31" s="18">
        <f t="shared" si="13"/>
        <v>16</v>
      </c>
      <c r="T31" s="19">
        <f t="shared" si="13"/>
        <v>17</v>
      </c>
      <c r="U31" s="18">
        <f t="shared" si="13"/>
        <v>18</v>
      </c>
      <c r="V31" s="19">
        <f t="shared" si="13"/>
        <v>19</v>
      </c>
      <c r="W31" s="18">
        <f t="shared" si="13"/>
        <v>20</v>
      </c>
      <c r="X31" s="19">
        <f t="shared" si="13"/>
        <v>21</v>
      </c>
      <c r="Y31" s="18">
        <f t="shared" si="13"/>
        <v>22</v>
      </c>
      <c r="Z31" s="19">
        <f t="shared" si="13"/>
        <v>23</v>
      </c>
      <c r="AA31" s="18">
        <f t="shared" si="13"/>
        <v>24</v>
      </c>
      <c r="AB31" s="19">
        <f t="shared" si="13"/>
        <v>25</v>
      </c>
      <c r="AC31" s="18">
        <f t="shared" si="13"/>
        <v>26</v>
      </c>
      <c r="AD31" s="19">
        <f t="shared" si="13"/>
        <v>27</v>
      </c>
      <c r="AE31" s="18">
        <f t="shared" si="13"/>
        <v>28</v>
      </c>
      <c r="AF31" s="19">
        <f t="shared" si="13"/>
        <v>29</v>
      </c>
      <c r="AG31" s="18">
        <f t="shared" si="13"/>
        <v>30</v>
      </c>
      <c r="AH31" s="19">
        <f t="shared" si="13"/>
        <v>31</v>
      </c>
      <c r="AI31" s="101"/>
      <c r="AJ31" s="102"/>
      <c r="AK31" s="27"/>
      <c r="AL31" s="6"/>
      <c r="AM31" s="59"/>
      <c r="AN31" s="64"/>
      <c r="AO31" s="60"/>
      <c r="AP31" s="64"/>
      <c r="AQ31" s="64"/>
      <c r="AR31" s="61"/>
    </row>
    <row r="32" spans="1:44" s="9" customFormat="1" ht="36" customHeight="1">
      <c r="A32" s="51">
        <f>A29</f>
        <v>2021</v>
      </c>
      <c r="B32" s="51">
        <v>12</v>
      </c>
      <c r="C32" s="99"/>
      <c r="D32" s="45">
        <f aca="true" t="shared" si="14" ref="D32:AH32">IF(WEEKDAY(DATE($A32,$B32,D31),2)&gt;=6,DATE($A32,$B32,D31),IF(ISERROR(MATCH(D31,$AM32:$AR32,0)),"","休"))</f>
      </c>
      <c r="E32" s="45">
        <f t="shared" si="14"/>
      </c>
      <c r="F32" s="45">
        <f t="shared" si="14"/>
      </c>
      <c r="G32" s="45">
        <f t="shared" si="14"/>
        <v>44534</v>
      </c>
      <c r="H32" s="45">
        <f t="shared" si="14"/>
        <v>44535</v>
      </c>
      <c r="I32" s="45">
        <f t="shared" si="14"/>
      </c>
      <c r="J32" s="45">
        <f t="shared" si="14"/>
      </c>
      <c r="K32" s="45">
        <f t="shared" si="14"/>
      </c>
      <c r="L32" s="45">
        <f t="shared" si="14"/>
      </c>
      <c r="M32" s="45">
        <f t="shared" si="14"/>
      </c>
      <c r="N32" s="45">
        <f t="shared" si="14"/>
        <v>44541</v>
      </c>
      <c r="O32" s="45">
        <f t="shared" si="14"/>
        <v>44542</v>
      </c>
      <c r="P32" s="45">
        <f t="shared" si="14"/>
      </c>
      <c r="Q32" s="45">
        <f t="shared" si="14"/>
      </c>
      <c r="R32" s="45">
        <f t="shared" si="14"/>
      </c>
      <c r="S32" s="45">
        <f t="shared" si="14"/>
      </c>
      <c r="T32" s="45">
        <f t="shared" si="14"/>
      </c>
      <c r="U32" s="45">
        <f t="shared" si="14"/>
        <v>44548</v>
      </c>
      <c r="V32" s="45">
        <f t="shared" si="14"/>
        <v>44549</v>
      </c>
      <c r="W32" s="45">
        <f t="shared" si="14"/>
      </c>
      <c r="X32" s="45">
        <f t="shared" si="14"/>
      </c>
      <c r="Y32" s="45">
        <f t="shared" si="14"/>
      </c>
      <c r="Z32" s="45">
        <f t="shared" si="14"/>
      </c>
      <c r="AA32" s="45">
        <f t="shared" si="14"/>
      </c>
      <c r="AB32" s="45">
        <f t="shared" si="14"/>
        <v>44555</v>
      </c>
      <c r="AC32" s="45">
        <f t="shared" si="14"/>
        <v>44556</v>
      </c>
      <c r="AD32" s="45">
        <f t="shared" si="14"/>
      </c>
      <c r="AE32" s="45">
        <f t="shared" si="14"/>
      </c>
      <c r="AF32" s="45" t="str">
        <f t="shared" si="14"/>
        <v>休</v>
      </c>
      <c r="AG32" s="45" t="str">
        <f t="shared" si="14"/>
        <v>休</v>
      </c>
      <c r="AH32" s="45" t="str">
        <f t="shared" si="14"/>
        <v>休</v>
      </c>
      <c r="AJ32" s="10"/>
      <c r="AK32" s="7"/>
      <c r="AM32" s="54">
        <v>29</v>
      </c>
      <c r="AN32" s="62">
        <v>30</v>
      </c>
      <c r="AO32" s="53">
        <v>31</v>
      </c>
      <c r="AP32" s="62"/>
      <c r="AQ32" s="62"/>
      <c r="AR32" s="55"/>
    </row>
    <row r="33" spans="3:47" ht="13.5">
      <c r="C33" s="100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9">
        <f>SUM(AS33*$S$4+AT33*$S$5+AU33*$S$6)</f>
        <v>0</v>
      </c>
      <c r="AJ33" s="10" t="s">
        <v>2</v>
      </c>
      <c r="AK33" s="3"/>
      <c r="AM33" s="56"/>
      <c r="AN33" s="63"/>
      <c r="AO33" s="57"/>
      <c r="AP33" s="63"/>
      <c r="AQ33" s="63"/>
      <c r="AR33" s="58"/>
      <c r="AS33" s="6">
        <f>COUNTIF(D33:AH33,"A")</f>
        <v>0</v>
      </c>
      <c r="AT33" s="6">
        <f>COUNTIF(D33:AH33,"B")</f>
        <v>0</v>
      </c>
      <c r="AU33" s="6">
        <f>COUNTIF(D33:AH33,"C")</f>
        <v>0</v>
      </c>
    </row>
    <row r="34" spans="1:44" s="20" customFormat="1" ht="10.5" customHeight="1">
      <c r="A34" s="50"/>
      <c r="B34" s="50"/>
      <c r="C34" s="95" t="s">
        <v>10</v>
      </c>
      <c r="D34" s="19">
        <v>1</v>
      </c>
      <c r="E34" s="18">
        <v>2</v>
      </c>
      <c r="F34" s="19">
        <f aca="true" t="shared" si="15" ref="F34:AH34">E34+1</f>
        <v>3</v>
      </c>
      <c r="G34" s="18">
        <f t="shared" si="15"/>
        <v>4</v>
      </c>
      <c r="H34" s="19">
        <f t="shared" si="15"/>
        <v>5</v>
      </c>
      <c r="I34" s="18">
        <f t="shared" si="15"/>
        <v>6</v>
      </c>
      <c r="J34" s="19">
        <f t="shared" si="15"/>
        <v>7</v>
      </c>
      <c r="K34" s="18">
        <f t="shared" si="15"/>
        <v>8</v>
      </c>
      <c r="L34" s="19">
        <f t="shared" si="15"/>
        <v>9</v>
      </c>
      <c r="M34" s="18">
        <f t="shared" si="15"/>
        <v>10</v>
      </c>
      <c r="N34" s="19">
        <f t="shared" si="15"/>
        <v>11</v>
      </c>
      <c r="O34" s="18">
        <f t="shared" si="15"/>
        <v>12</v>
      </c>
      <c r="P34" s="19">
        <f t="shared" si="15"/>
        <v>13</v>
      </c>
      <c r="Q34" s="18">
        <f t="shared" si="15"/>
        <v>14</v>
      </c>
      <c r="R34" s="19">
        <f t="shared" si="15"/>
        <v>15</v>
      </c>
      <c r="S34" s="18">
        <f t="shared" si="15"/>
        <v>16</v>
      </c>
      <c r="T34" s="19">
        <f t="shared" si="15"/>
        <v>17</v>
      </c>
      <c r="U34" s="18">
        <f t="shared" si="15"/>
        <v>18</v>
      </c>
      <c r="V34" s="19">
        <f t="shared" si="15"/>
        <v>19</v>
      </c>
      <c r="W34" s="18">
        <f t="shared" si="15"/>
        <v>20</v>
      </c>
      <c r="X34" s="19">
        <f t="shared" si="15"/>
        <v>21</v>
      </c>
      <c r="Y34" s="18">
        <f t="shared" si="15"/>
        <v>22</v>
      </c>
      <c r="Z34" s="19">
        <f t="shared" si="15"/>
        <v>23</v>
      </c>
      <c r="AA34" s="18">
        <f t="shared" si="15"/>
        <v>24</v>
      </c>
      <c r="AB34" s="19">
        <f t="shared" si="15"/>
        <v>25</v>
      </c>
      <c r="AC34" s="18">
        <f t="shared" si="15"/>
        <v>26</v>
      </c>
      <c r="AD34" s="19">
        <f t="shared" si="15"/>
        <v>27</v>
      </c>
      <c r="AE34" s="18">
        <f t="shared" si="15"/>
        <v>28</v>
      </c>
      <c r="AF34" s="19">
        <f t="shared" si="15"/>
        <v>29</v>
      </c>
      <c r="AG34" s="18">
        <f t="shared" si="15"/>
        <v>30</v>
      </c>
      <c r="AH34" s="19">
        <f t="shared" si="15"/>
        <v>31</v>
      </c>
      <c r="AI34" s="101"/>
      <c r="AJ34" s="102"/>
      <c r="AK34" s="27"/>
      <c r="AL34" s="6"/>
      <c r="AM34" s="59"/>
      <c r="AN34" s="64"/>
      <c r="AO34" s="60"/>
      <c r="AP34" s="64"/>
      <c r="AQ34" s="64"/>
      <c r="AR34" s="61"/>
    </row>
    <row r="35" spans="1:44" s="9" customFormat="1" ht="36" customHeight="1">
      <c r="A35" s="51">
        <f>A32+1</f>
        <v>2022</v>
      </c>
      <c r="B35" s="51">
        <v>1</v>
      </c>
      <c r="C35" s="96"/>
      <c r="D35" s="45">
        <f aca="true" t="shared" si="16" ref="D35:AH35">IF(WEEKDAY(DATE($A35,$B35,D34),2)&gt;=6,DATE($A35,$B35,D34),IF(ISERROR(MATCH(D34,$AM35:$AR35,0)),"","休"))</f>
        <v>44562</v>
      </c>
      <c r="E35" s="45">
        <f t="shared" si="16"/>
        <v>44563</v>
      </c>
      <c r="F35" s="45" t="str">
        <f t="shared" si="16"/>
        <v>休</v>
      </c>
      <c r="G35" s="45">
        <f t="shared" si="16"/>
      </c>
      <c r="H35" s="45">
        <f t="shared" si="16"/>
      </c>
      <c r="I35" s="45">
        <f t="shared" si="16"/>
      </c>
      <c r="J35" s="45">
        <f t="shared" si="16"/>
      </c>
      <c r="K35" s="45">
        <f t="shared" si="16"/>
        <v>44569</v>
      </c>
      <c r="L35" s="45">
        <f t="shared" si="16"/>
        <v>44570</v>
      </c>
      <c r="M35" s="45" t="str">
        <f t="shared" si="16"/>
        <v>休</v>
      </c>
      <c r="N35" s="45">
        <f t="shared" si="16"/>
      </c>
      <c r="O35" s="45">
        <f t="shared" si="16"/>
      </c>
      <c r="P35" s="45">
        <f t="shared" si="16"/>
      </c>
      <c r="Q35" s="45">
        <f t="shared" si="16"/>
      </c>
      <c r="R35" s="45">
        <f t="shared" si="16"/>
        <v>44576</v>
      </c>
      <c r="S35" s="45">
        <f t="shared" si="16"/>
        <v>44577</v>
      </c>
      <c r="T35" s="45">
        <f t="shared" si="16"/>
      </c>
      <c r="U35" s="45">
        <f t="shared" si="16"/>
      </c>
      <c r="V35" s="45">
        <f t="shared" si="16"/>
      </c>
      <c r="W35" s="45">
        <f t="shared" si="16"/>
      </c>
      <c r="X35" s="45">
        <f t="shared" si="16"/>
      </c>
      <c r="Y35" s="45">
        <f t="shared" si="16"/>
        <v>44583</v>
      </c>
      <c r="Z35" s="45">
        <f t="shared" si="16"/>
        <v>44584</v>
      </c>
      <c r="AA35" s="45">
        <f t="shared" si="16"/>
      </c>
      <c r="AB35" s="45">
        <f t="shared" si="16"/>
      </c>
      <c r="AC35" s="45">
        <f t="shared" si="16"/>
      </c>
      <c r="AD35" s="45">
        <f t="shared" si="16"/>
      </c>
      <c r="AE35" s="45">
        <f t="shared" si="16"/>
      </c>
      <c r="AF35" s="45">
        <f t="shared" si="16"/>
        <v>44590</v>
      </c>
      <c r="AG35" s="45">
        <f t="shared" si="16"/>
        <v>44591</v>
      </c>
      <c r="AH35" s="45">
        <f t="shared" si="16"/>
      </c>
      <c r="AJ35" s="10"/>
      <c r="AK35" s="7"/>
      <c r="AM35" s="54">
        <v>1</v>
      </c>
      <c r="AN35" s="62">
        <v>2</v>
      </c>
      <c r="AO35" s="53">
        <v>3</v>
      </c>
      <c r="AP35" s="62">
        <v>10</v>
      </c>
      <c r="AQ35" s="62"/>
      <c r="AR35" s="55"/>
    </row>
    <row r="36" spans="3:47" ht="13.5">
      <c r="C36" s="97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9">
        <f>SUM(AS36*$S$4+AT36*$S$5+AU36*$S$6)</f>
        <v>0</v>
      </c>
      <c r="AJ36" s="11" t="s">
        <v>2</v>
      </c>
      <c r="AK36" s="3"/>
      <c r="AM36" s="56"/>
      <c r="AN36" s="63"/>
      <c r="AO36" s="57"/>
      <c r="AP36" s="63"/>
      <c r="AQ36" s="63"/>
      <c r="AR36" s="58"/>
      <c r="AS36" s="6">
        <f>COUNTIF(D36:AH36,"A")</f>
        <v>0</v>
      </c>
      <c r="AT36" s="6">
        <f>COUNTIF(D36:AH36,"B")</f>
        <v>0</v>
      </c>
      <c r="AU36" s="6">
        <f>COUNTIF(D36:AH36,"C")</f>
        <v>0</v>
      </c>
    </row>
    <row r="37" spans="1:44" s="20" customFormat="1" ht="10.5" customHeight="1">
      <c r="A37" s="50"/>
      <c r="B37" s="50"/>
      <c r="C37" s="95" t="s">
        <v>11</v>
      </c>
      <c r="D37" s="19">
        <v>1</v>
      </c>
      <c r="E37" s="18">
        <v>2</v>
      </c>
      <c r="F37" s="19">
        <f aca="true" t="shared" si="17" ref="F37:AE37">E37+1</f>
        <v>3</v>
      </c>
      <c r="G37" s="18">
        <f t="shared" si="17"/>
        <v>4</v>
      </c>
      <c r="H37" s="19">
        <f t="shared" si="17"/>
        <v>5</v>
      </c>
      <c r="I37" s="18">
        <f t="shared" si="17"/>
        <v>6</v>
      </c>
      <c r="J37" s="19">
        <f t="shared" si="17"/>
        <v>7</v>
      </c>
      <c r="K37" s="18">
        <f t="shared" si="17"/>
        <v>8</v>
      </c>
      <c r="L37" s="19">
        <f t="shared" si="17"/>
        <v>9</v>
      </c>
      <c r="M37" s="18">
        <f t="shared" si="17"/>
        <v>10</v>
      </c>
      <c r="N37" s="19">
        <f t="shared" si="17"/>
        <v>11</v>
      </c>
      <c r="O37" s="18">
        <f t="shared" si="17"/>
        <v>12</v>
      </c>
      <c r="P37" s="19">
        <f t="shared" si="17"/>
        <v>13</v>
      </c>
      <c r="Q37" s="18">
        <f t="shared" si="17"/>
        <v>14</v>
      </c>
      <c r="R37" s="19">
        <f t="shared" si="17"/>
        <v>15</v>
      </c>
      <c r="S37" s="18">
        <f t="shared" si="17"/>
        <v>16</v>
      </c>
      <c r="T37" s="19">
        <f t="shared" si="17"/>
        <v>17</v>
      </c>
      <c r="U37" s="18">
        <f t="shared" si="17"/>
        <v>18</v>
      </c>
      <c r="V37" s="19">
        <f t="shared" si="17"/>
        <v>19</v>
      </c>
      <c r="W37" s="18">
        <f t="shared" si="17"/>
        <v>20</v>
      </c>
      <c r="X37" s="19">
        <f t="shared" si="17"/>
        <v>21</v>
      </c>
      <c r="Y37" s="18">
        <f t="shared" si="17"/>
        <v>22</v>
      </c>
      <c r="Z37" s="19">
        <f t="shared" si="17"/>
        <v>23</v>
      </c>
      <c r="AA37" s="18">
        <f t="shared" si="17"/>
        <v>24</v>
      </c>
      <c r="AB37" s="19">
        <f t="shared" si="17"/>
        <v>25</v>
      </c>
      <c r="AC37" s="18">
        <f t="shared" si="17"/>
        <v>26</v>
      </c>
      <c r="AD37" s="19">
        <f t="shared" si="17"/>
        <v>27</v>
      </c>
      <c r="AE37" s="18">
        <f t="shared" si="17"/>
        <v>28</v>
      </c>
      <c r="AF37" s="19"/>
      <c r="AG37" s="18"/>
      <c r="AH37" s="19"/>
      <c r="AI37" s="101"/>
      <c r="AJ37" s="102"/>
      <c r="AK37" s="27"/>
      <c r="AL37" s="6"/>
      <c r="AM37" s="59"/>
      <c r="AN37" s="64"/>
      <c r="AO37" s="60"/>
      <c r="AP37" s="64"/>
      <c r="AQ37" s="64"/>
      <c r="AR37" s="61"/>
    </row>
    <row r="38" spans="1:44" s="9" customFormat="1" ht="36" customHeight="1">
      <c r="A38" s="51">
        <f>A35</f>
        <v>2022</v>
      </c>
      <c r="B38" s="51">
        <v>2</v>
      </c>
      <c r="C38" s="96"/>
      <c r="D38" s="45">
        <f aca="true" t="shared" si="18" ref="D38:AF38">IF(WEEKDAY(DATE($A38,$B38,D37),2)&gt;=6,DATE($A38,$B38,D37),IF(ISERROR(MATCH(D37,$AM38:$AR38,0)),"","休"))</f>
      </c>
      <c r="E38" s="45">
        <f t="shared" si="18"/>
      </c>
      <c r="F38" s="45">
        <f t="shared" si="18"/>
      </c>
      <c r="G38" s="45">
        <f t="shared" si="18"/>
      </c>
      <c r="H38" s="45">
        <f t="shared" si="18"/>
        <v>44597</v>
      </c>
      <c r="I38" s="45">
        <f t="shared" si="18"/>
        <v>44598</v>
      </c>
      <c r="J38" s="45">
        <f t="shared" si="18"/>
      </c>
      <c r="K38" s="45">
        <f t="shared" si="18"/>
      </c>
      <c r="L38" s="45">
        <f t="shared" si="18"/>
      </c>
      <c r="M38" s="45">
        <f t="shared" si="18"/>
      </c>
      <c r="N38" s="45" t="str">
        <f t="shared" si="18"/>
        <v>休</v>
      </c>
      <c r="O38" s="45">
        <f t="shared" si="18"/>
        <v>44604</v>
      </c>
      <c r="P38" s="45">
        <f t="shared" si="18"/>
        <v>44605</v>
      </c>
      <c r="Q38" s="45">
        <f t="shared" si="18"/>
      </c>
      <c r="R38" s="45">
        <f t="shared" si="18"/>
      </c>
      <c r="S38" s="45">
        <f t="shared" si="18"/>
      </c>
      <c r="T38" s="45">
        <f t="shared" si="18"/>
      </c>
      <c r="U38" s="45">
        <f t="shared" si="18"/>
      </c>
      <c r="V38" s="45">
        <f t="shared" si="18"/>
        <v>44611</v>
      </c>
      <c r="W38" s="45">
        <f t="shared" si="18"/>
        <v>44612</v>
      </c>
      <c r="X38" s="45">
        <f t="shared" si="18"/>
      </c>
      <c r="Y38" s="45">
        <f t="shared" si="18"/>
      </c>
      <c r="Z38" s="45" t="str">
        <f t="shared" si="18"/>
        <v>休</v>
      </c>
      <c r="AA38" s="45">
        <f t="shared" si="18"/>
      </c>
      <c r="AB38" s="45">
        <f t="shared" si="18"/>
      </c>
      <c r="AC38" s="45">
        <f t="shared" si="18"/>
        <v>44618</v>
      </c>
      <c r="AD38" s="45">
        <f t="shared" si="18"/>
        <v>44619</v>
      </c>
      <c r="AE38" s="45">
        <f t="shared" si="18"/>
      </c>
      <c r="AF38" s="45">
        <f t="shared" si="18"/>
      </c>
      <c r="AG38" s="13"/>
      <c r="AH38" s="13"/>
      <c r="AJ38" s="10"/>
      <c r="AK38" s="7"/>
      <c r="AM38" s="54">
        <v>11</v>
      </c>
      <c r="AN38" s="62">
        <v>23</v>
      </c>
      <c r="AO38" s="53"/>
      <c r="AP38" s="62"/>
      <c r="AQ38" s="62"/>
      <c r="AR38" s="55"/>
    </row>
    <row r="39" spans="3:47" ht="13.5">
      <c r="C39" s="97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9">
        <f>SUM(AS39*$S$4+AT39*$S$5+AU39*$S$6)</f>
        <v>0</v>
      </c>
      <c r="AJ39" s="10" t="s">
        <v>2</v>
      </c>
      <c r="AK39" s="3"/>
      <c r="AM39" s="56"/>
      <c r="AN39" s="63"/>
      <c r="AO39" s="57"/>
      <c r="AP39" s="63"/>
      <c r="AQ39" s="63"/>
      <c r="AR39" s="58"/>
      <c r="AS39" s="6">
        <f>COUNTIF(D39:AH39,"A")</f>
        <v>0</v>
      </c>
      <c r="AT39" s="6">
        <f>COUNTIF(D39:AH39,"B")</f>
        <v>0</v>
      </c>
      <c r="AU39" s="6">
        <f>COUNTIF(D39:AH39,"C")</f>
        <v>0</v>
      </c>
    </row>
    <row r="40" spans="1:44" s="20" customFormat="1" ht="10.5" customHeight="1">
      <c r="A40" s="51"/>
      <c r="B40" s="51"/>
      <c r="C40" s="95" t="s">
        <v>12</v>
      </c>
      <c r="D40" s="35">
        <v>1</v>
      </c>
      <c r="E40" s="36">
        <v>2</v>
      </c>
      <c r="F40" s="35">
        <f aca="true" t="shared" si="19" ref="F40:AH40">E40+1</f>
        <v>3</v>
      </c>
      <c r="G40" s="36">
        <f t="shared" si="19"/>
        <v>4</v>
      </c>
      <c r="H40" s="35">
        <f t="shared" si="19"/>
        <v>5</v>
      </c>
      <c r="I40" s="36">
        <f t="shared" si="19"/>
        <v>6</v>
      </c>
      <c r="J40" s="35">
        <f t="shared" si="19"/>
        <v>7</v>
      </c>
      <c r="K40" s="36">
        <f t="shared" si="19"/>
        <v>8</v>
      </c>
      <c r="L40" s="35">
        <f t="shared" si="19"/>
        <v>9</v>
      </c>
      <c r="M40" s="36">
        <f t="shared" si="19"/>
        <v>10</v>
      </c>
      <c r="N40" s="35">
        <f t="shared" si="19"/>
        <v>11</v>
      </c>
      <c r="O40" s="36">
        <f t="shared" si="19"/>
        <v>12</v>
      </c>
      <c r="P40" s="35">
        <f t="shared" si="19"/>
        <v>13</v>
      </c>
      <c r="Q40" s="36">
        <f t="shared" si="19"/>
        <v>14</v>
      </c>
      <c r="R40" s="35">
        <f t="shared" si="19"/>
        <v>15</v>
      </c>
      <c r="S40" s="36">
        <f t="shared" si="19"/>
        <v>16</v>
      </c>
      <c r="T40" s="35">
        <f t="shared" si="19"/>
        <v>17</v>
      </c>
      <c r="U40" s="36">
        <f t="shared" si="19"/>
        <v>18</v>
      </c>
      <c r="V40" s="35">
        <f t="shared" si="19"/>
        <v>19</v>
      </c>
      <c r="W40" s="36">
        <f t="shared" si="19"/>
        <v>20</v>
      </c>
      <c r="X40" s="35">
        <f t="shared" si="19"/>
        <v>21</v>
      </c>
      <c r="Y40" s="36">
        <f t="shared" si="19"/>
        <v>22</v>
      </c>
      <c r="Z40" s="35">
        <f t="shared" si="19"/>
        <v>23</v>
      </c>
      <c r="AA40" s="36">
        <f t="shared" si="19"/>
        <v>24</v>
      </c>
      <c r="AB40" s="35">
        <f t="shared" si="19"/>
        <v>25</v>
      </c>
      <c r="AC40" s="36">
        <f t="shared" si="19"/>
        <v>26</v>
      </c>
      <c r="AD40" s="35">
        <f t="shared" si="19"/>
        <v>27</v>
      </c>
      <c r="AE40" s="36">
        <f t="shared" si="19"/>
        <v>28</v>
      </c>
      <c r="AF40" s="35">
        <f t="shared" si="19"/>
        <v>29</v>
      </c>
      <c r="AG40" s="36">
        <f t="shared" si="19"/>
        <v>30</v>
      </c>
      <c r="AH40" s="35">
        <f t="shared" si="19"/>
        <v>31</v>
      </c>
      <c r="AI40" s="101"/>
      <c r="AJ40" s="102"/>
      <c r="AK40" s="27"/>
      <c r="AL40" s="6"/>
      <c r="AM40" s="59"/>
      <c r="AN40" s="64"/>
      <c r="AO40" s="60"/>
      <c r="AP40" s="64"/>
      <c r="AQ40" s="64"/>
      <c r="AR40" s="61"/>
    </row>
    <row r="41" spans="1:44" s="9" customFormat="1" ht="36" customHeight="1">
      <c r="A41" s="51">
        <f>A38</f>
        <v>2022</v>
      </c>
      <c r="B41" s="50">
        <v>3</v>
      </c>
      <c r="C41" s="96"/>
      <c r="D41" s="45">
        <f aca="true" t="shared" si="20" ref="D41:AH41">IF(WEEKDAY(DATE($A41,$B41,D40),2)&gt;=6,DATE($A41,$B41,D40),IF(ISERROR(MATCH(D40,$AM41:$AR41,0)),"","休"))</f>
      </c>
      <c r="E41" s="45">
        <f t="shared" si="20"/>
      </c>
      <c r="F41" s="45">
        <f t="shared" si="20"/>
      </c>
      <c r="G41" s="45">
        <f t="shared" si="20"/>
      </c>
      <c r="H41" s="45">
        <f t="shared" si="20"/>
        <v>44625</v>
      </c>
      <c r="I41" s="45">
        <f t="shared" si="20"/>
        <v>44626</v>
      </c>
      <c r="J41" s="45">
        <f t="shared" si="20"/>
      </c>
      <c r="K41" s="45">
        <f t="shared" si="20"/>
      </c>
      <c r="L41" s="45">
        <f t="shared" si="20"/>
      </c>
      <c r="M41" s="45">
        <f t="shared" si="20"/>
      </c>
      <c r="N41" s="45">
        <f t="shared" si="20"/>
      </c>
      <c r="O41" s="45">
        <f t="shared" si="20"/>
        <v>44632</v>
      </c>
      <c r="P41" s="45">
        <f t="shared" si="20"/>
        <v>44633</v>
      </c>
      <c r="Q41" s="45">
        <f t="shared" si="20"/>
      </c>
      <c r="R41" s="45">
        <f t="shared" si="20"/>
      </c>
      <c r="S41" s="45">
        <f t="shared" si="20"/>
      </c>
      <c r="T41" s="45">
        <f t="shared" si="20"/>
      </c>
      <c r="U41" s="45">
        <f t="shared" si="20"/>
      </c>
      <c r="V41" s="45">
        <f t="shared" si="20"/>
        <v>44639</v>
      </c>
      <c r="W41" s="45">
        <f t="shared" si="20"/>
        <v>44640</v>
      </c>
      <c r="X41" s="45" t="str">
        <f t="shared" si="20"/>
        <v>休</v>
      </c>
      <c r="Y41" s="45">
        <f t="shared" si="20"/>
      </c>
      <c r="Z41" s="45">
        <f t="shared" si="20"/>
      </c>
      <c r="AA41" s="45">
        <f t="shared" si="20"/>
      </c>
      <c r="AB41" s="45">
        <f t="shared" si="20"/>
      </c>
      <c r="AC41" s="45">
        <f t="shared" si="20"/>
        <v>44646</v>
      </c>
      <c r="AD41" s="45">
        <f t="shared" si="20"/>
        <v>44647</v>
      </c>
      <c r="AE41" s="45">
        <f t="shared" si="20"/>
      </c>
      <c r="AF41" s="45">
        <f t="shared" si="20"/>
      </c>
      <c r="AG41" s="45">
        <f t="shared" si="20"/>
      </c>
      <c r="AH41" s="45">
        <f t="shared" si="20"/>
      </c>
      <c r="AJ41" s="10"/>
      <c r="AK41" s="7"/>
      <c r="AM41" s="54">
        <v>21</v>
      </c>
      <c r="AN41" s="62"/>
      <c r="AO41" s="53"/>
      <c r="AP41" s="62"/>
      <c r="AQ41" s="62"/>
      <c r="AR41" s="55"/>
    </row>
    <row r="42" spans="3:47" ht="13.5">
      <c r="C42" s="97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9">
        <f>SUM(AS42*$S$4+AT42*$S$5+AU42*$S$6)</f>
        <v>0</v>
      </c>
      <c r="AJ42" s="11" t="s">
        <v>2</v>
      </c>
      <c r="AK42" s="3"/>
      <c r="AM42" s="56"/>
      <c r="AN42" s="63"/>
      <c r="AO42" s="57"/>
      <c r="AP42" s="63"/>
      <c r="AQ42" s="63"/>
      <c r="AR42" s="58"/>
      <c r="AS42" s="6">
        <f>COUNTIF(D42:AH42,"A")</f>
        <v>0</v>
      </c>
      <c r="AT42" s="6">
        <f>COUNTIF(D42:AH42,"B")</f>
        <v>0</v>
      </c>
      <c r="AU42" s="6">
        <f>COUNTIF(D42:AH42,"C")</f>
        <v>0</v>
      </c>
    </row>
    <row r="43" spans="3:36" ht="19.5" customHeight="1">
      <c r="C43" s="6" t="s">
        <v>25</v>
      </c>
      <c r="D43" s="21"/>
      <c r="AG43" s="16"/>
      <c r="AH43" s="5"/>
      <c r="AI43" s="12"/>
      <c r="AJ43" s="8"/>
    </row>
    <row r="44" spans="3:36" ht="13.5">
      <c r="C44" s="6" t="s">
        <v>26</v>
      </c>
      <c r="D44" s="21"/>
      <c r="AG44" s="2"/>
      <c r="AH44" s="1" t="s">
        <v>3</v>
      </c>
      <c r="AI44" s="14">
        <f>SUM(AI9:AI43)</f>
        <v>58</v>
      </c>
      <c r="AJ44" s="11" t="s">
        <v>2</v>
      </c>
    </row>
  </sheetData>
  <sheetProtection/>
  <mergeCells count="33">
    <mergeCell ref="U5:AE5"/>
    <mergeCell ref="U6:AE6"/>
    <mergeCell ref="C40:C42"/>
    <mergeCell ref="AI40:AJ40"/>
    <mergeCell ref="AI22:AJ22"/>
    <mergeCell ref="AI25:AJ25"/>
    <mergeCell ref="AI37:AJ37"/>
    <mergeCell ref="C28:C30"/>
    <mergeCell ref="AI31:AJ31"/>
    <mergeCell ref="AI34:AJ34"/>
    <mergeCell ref="AI28:AJ28"/>
    <mergeCell ref="C31:C33"/>
    <mergeCell ref="C7:C9"/>
    <mergeCell ref="C10:C12"/>
    <mergeCell ref="C13:C15"/>
    <mergeCell ref="AI19:AJ19"/>
    <mergeCell ref="AI16:AJ16"/>
    <mergeCell ref="C34:C36"/>
    <mergeCell ref="C37:C39"/>
    <mergeCell ref="C16:C18"/>
    <mergeCell ref="C19:C21"/>
    <mergeCell ref="C22:C24"/>
    <mergeCell ref="C25:C27"/>
    <mergeCell ref="AK3:AK6"/>
    <mergeCell ref="C3:G3"/>
    <mergeCell ref="H3:M3"/>
    <mergeCell ref="C4:G6"/>
    <mergeCell ref="H4:M6"/>
    <mergeCell ref="AI5:AJ6"/>
    <mergeCell ref="AI3:AJ4"/>
    <mergeCell ref="N3:N6"/>
    <mergeCell ref="Q3:W3"/>
    <mergeCell ref="U4:AE4"/>
  </mergeCells>
  <dataValidations count="3">
    <dataValidation type="list" allowBlank="1" showInputMessage="1" showErrorMessage="1" sqref="D42:AH42 D15:AH15 D18:AH18 D21:AH21 D24:AH24 D27:AH27 D30:AH30 D33:AH33 D36:AH36 D39:AH39 D12:R12 T12:AH12">
      <formula1>$R$4:$R$6</formula1>
    </dataValidation>
    <dataValidation type="list" allowBlank="1" showInputMessage="1" showErrorMessage="1" prompt="選択してください。" sqref="D9:AH9">
      <formula1>$R$4:$R$6</formula1>
    </dataValidation>
    <dataValidation allowBlank="1" showInputMessage="1" showErrorMessage="1" prompt="時間を入力してください。" sqref="S4:S6"/>
  </dataValidations>
  <printOptions horizontalCentered="1" verticalCentered="1"/>
  <pageMargins left="0.7874015748031497" right="0.5905511811023623" top="0.3937007874015748" bottom="0.3937007874015748" header="0.31496062992125984" footer="0.5118110236220472"/>
  <pageSetup blackAndWhite="1" horizontalDpi="600" verticalDpi="600" orientation="landscape" paperSize="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44"/>
  <sheetViews>
    <sheetView tabSelected="1" zoomScale="70" zoomScaleNormal="70" zoomScaleSheetLayoutView="100" zoomScalePageLayoutView="0" workbookViewId="0" topLeftCell="A1">
      <pane ySplit="7" topLeftCell="A8" activePane="bottomLeft" state="frozen"/>
      <selection pane="topLeft" activeCell="A1" sqref="A1"/>
      <selection pane="bottomLeft" activeCell="AX11" sqref="AX11"/>
    </sheetView>
  </sheetViews>
  <sheetFormatPr defaultColWidth="9.00390625" defaultRowHeight="19.5" customHeight="1"/>
  <cols>
    <col min="1" max="1" width="1.37890625" style="50" customWidth="1"/>
    <col min="2" max="2" width="0.74609375" style="50" customWidth="1"/>
    <col min="3" max="3" width="6.625" style="6" customWidth="1"/>
    <col min="4" max="34" width="5.375" style="6" customWidth="1"/>
    <col min="35" max="35" width="4.50390625" style="6" bestFit="1" customWidth="1"/>
    <col min="36" max="36" width="7.00390625" style="6" customWidth="1"/>
    <col min="37" max="37" width="10.875" style="6" customWidth="1"/>
    <col min="38" max="38" width="6.625" style="6" customWidth="1"/>
    <col min="39" max="39" width="4.75390625" style="6" bestFit="1" customWidth="1"/>
    <col min="40" max="43" width="4.75390625" style="6" customWidth="1"/>
    <col min="44" max="44" width="4.875" style="6" customWidth="1"/>
    <col min="45" max="45" width="6.50390625" style="6" bestFit="1" customWidth="1"/>
    <col min="46" max="46" width="6.25390625" style="6" bestFit="1" customWidth="1"/>
    <col min="47" max="47" width="6.50390625" style="6" bestFit="1" customWidth="1"/>
    <col min="48" max="16384" width="9.00390625" style="6" customWidth="1"/>
  </cols>
  <sheetData>
    <row r="1" spans="3:38" ht="17.25">
      <c r="C1" s="39" t="s">
        <v>38</v>
      </c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46" t="s">
        <v>55</v>
      </c>
      <c r="S1" s="48">
        <v>3</v>
      </c>
      <c r="T1" s="47" t="s">
        <v>39</v>
      </c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</row>
    <row r="2" spans="31:33" ht="18.75" customHeight="1">
      <c r="AE2" s="22"/>
      <c r="AF2" s="37"/>
      <c r="AG2" s="37"/>
    </row>
    <row r="3" spans="3:38" ht="13.5">
      <c r="C3" s="74" t="s">
        <v>16</v>
      </c>
      <c r="D3" s="75"/>
      <c r="E3" s="75"/>
      <c r="F3" s="75"/>
      <c r="G3" s="76"/>
      <c r="H3" s="74" t="s">
        <v>19</v>
      </c>
      <c r="I3" s="75"/>
      <c r="J3" s="75"/>
      <c r="K3" s="75"/>
      <c r="L3" s="75"/>
      <c r="M3" s="76"/>
      <c r="N3" s="90" t="s">
        <v>18</v>
      </c>
      <c r="O3" s="16" t="s">
        <v>17</v>
      </c>
      <c r="P3" s="29"/>
      <c r="Q3" s="68" t="s">
        <v>57</v>
      </c>
      <c r="R3" s="68"/>
      <c r="S3" s="68"/>
      <c r="T3" s="68"/>
      <c r="U3" s="68"/>
      <c r="V3" s="68"/>
      <c r="W3" s="68"/>
      <c r="X3" s="68"/>
      <c r="Y3" s="29"/>
      <c r="Z3" s="29"/>
      <c r="AA3" s="29"/>
      <c r="AB3" s="29"/>
      <c r="AC3" s="29"/>
      <c r="AD3" s="29"/>
      <c r="AE3" s="30"/>
      <c r="AF3" s="29"/>
      <c r="AG3" s="29"/>
      <c r="AH3" s="5"/>
      <c r="AI3" s="86" t="s">
        <v>15</v>
      </c>
      <c r="AJ3" s="87"/>
      <c r="AK3" s="71" t="s">
        <v>0</v>
      </c>
      <c r="AL3" s="40"/>
    </row>
    <row r="4" spans="3:41" ht="13.5">
      <c r="C4" s="107"/>
      <c r="D4" s="108"/>
      <c r="E4" s="108"/>
      <c r="F4" s="108"/>
      <c r="G4" s="109"/>
      <c r="H4" s="107"/>
      <c r="I4" s="108"/>
      <c r="J4" s="108"/>
      <c r="K4" s="108"/>
      <c r="L4" s="108"/>
      <c r="M4" s="109"/>
      <c r="N4" s="90"/>
      <c r="O4" s="15" t="s">
        <v>4</v>
      </c>
      <c r="Q4" s="38"/>
      <c r="R4" s="43" t="s">
        <v>22</v>
      </c>
      <c r="S4" s="49"/>
      <c r="T4" s="6" t="s">
        <v>2</v>
      </c>
      <c r="U4" s="105" t="s">
        <v>51</v>
      </c>
      <c r="V4" s="106"/>
      <c r="W4" s="106"/>
      <c r="X4" s="106"/>
      <c r="Y4" s="106"/>
      <c r="Z4" s="106"/>
      <c r="AA4" s="106"/>
      <c r="AB4" s="106"/>
      <c r="AC4" s="106"/>
      <c r="AD4" s="106"/>
      <c r="AE4" s="106"/>
      <c r="AH4" s="31"/>
      <c r="AI4" s="88"/>
      <c r="AJ4" s="89"/>
      <c r="AK4" s="72"/>
      <c r="AL4" s="40"/>
      <c r="AM4" s="6" t="s">
        <v>28</v>
      </c>
      <c r="AN4" s="52">
        <v>2021</v>
      </c>
      <c r="AO4" s="6" t="s">
        <v>31</v>
      </c>
    </row>
    <row r="5" spans="1:38" s="4" customFormat="1" ht="14.25">
      <c r="A5" s="50"/>
      <c r="B5" s="50"/>
      <c r="C5" s="110"/>
      <c r="D5" s="111"/>
      <c r="E5" s="111"/>
      <c r="F5" s="111"/>
      <c r="G5" s="112"/>
      <c r="H5" s="110"/>
      <c r="I5" s="111"/>
      <c r="J5" s="111"/>
      <c r="K5" s="111"/>
      <c r="L5" s="111"/>
      <c r="M5" s="112"/>
      <c r="N5" s="90"/>
      <c r="P5" s="6"/>
      <c r="Q5" s="38"/>
      <c r="R5" s="43" t="s">
        <v>23</v>
      </c>
      <c r="S5" s="49"/>
      <c r="T5" s="6" t="s">
        <v>2</v>
      </c>
      <c r="U5" s="105" t="s">
        <v>51</v>
      </c>
      <c r="V5" s="106"/>
      <c r="W5" s="106"/>
      <c r="X5" s="106"/>
      <c r="Y5" s="106"/>
      <c r="Z5" s="106"/>
      <c r="AA5" s="106"/>
      <c r="AB5" s="106"/>
      <c r="AC5" s="106"/>
      <c r="AD5" s="106"/>
      <c r="AE5" s="106"/>
      <c r="AH5" s="33"/>
      <c r="AI5" s="86" t="s">
        <v>1</v>
      </c>
      <c r="AJ5" s="87"/>
      <c r="AK5" s="72"/>
      <c r="AL5" s="40"/>
    </row>
    <row r="6" spans="1:39" s="4" customFormat="1" ht="14.25">
      <c r="A6" s="50"/>
      <c r="B6" s="50"/>
      <c r="C6" s="113"/>
      <c r="D6" s="114"/>
      <c r="E6" s="114"/>
      <c r="F6" s="114"/>
      <c r="G6" s="115"/>
      <c r="H6" s="113"/>
      <c r="I6" s="114"/>
      <c r="J6" s="114"/>
      <c r="K6" s="114"/>
      <c r="L6" s="114"/>
      <c r="M6" s="115"/>
      <c r="N6" s="90"/>
      <c r="O6" s="32"/>
      <c r="Q6" s="38"/>
      <c r="R6" s="43" t="s">
        <v>21</v>
      </c>
      <c r="S6" s="49"/>
      <c r="T6" s="6" t="s">
        <v>2</v>
      </c>
      <c r="U6" s="105" t="s">
        <v>51</v>
      </c>
      <c r="V6" s="106"/>
      <c r="W6" s="106"/>
      <c r="X6" s="106"/>
      <c r="Y6" s="106"/>
      <c r="Z6" s="106"/>
      <c r="AA6" s="106"/>
      <c r="AB6" s="106"/>
      <c r="AC6" s="106"/>
      <c r="AD6" s="106"/>
      <c r="AE6" s="106"/>
      <c r="AF6" s="28"/>
      <c r="AG6" s="28"/>
      <c r="AH6" s="34"/>
      <c r="AI6" s="88"/>
      <c r="AJ6" s="89"/>
      <c r="AK6" s="73"/>
      <c r="AL6" s="40"/>
      <c r="AM6" s="20" t="s">
        <v>30</v>
      </c>
    </row>
    <row r="7" spans="1:47" s="20" customFormat="1" ht="10.5" customHeight="1">
      <c r="A7" s="50" t="s">
        <v>28</v>
      </c>
      <c r="B7" s="50" t="s">
        <v>29</v>
      </c>
      <c r="C7" s="95" t="s">
        <v>40</v>
      </c>
      <c r="D7" s="19">
        <v>1</v>
      </c>
      <c r="E7" s="19">
        <v>2</v>
      </c>
      <c r="F7" s="19">
        <v>3</v>
      </c>
      <c r="G7" s="19">
        <v>4</v>
      </c>
      <c r="H7" s="19">
        <v>5</v>
      </c>
      <c r="I7" s="19">
        <v>6</v>
      </c>
      <c r="J7" s="19">
        <v>7</v>
      </c>
      <c r="K7" s="19">
        <v>8</v>
      </c>
      <c r="L7" s="19">
        <v>9</v>
      </c>
      <c r="M7" s="19">
        <v>10</v>
      </c>
      <c r="N7" s="19">
        <v>11</v>
      </c>
      <c r="O7" s="19">
        <v>12</v>
      </c>
      <c r="P7" s="19">
        <v>13</v>
      </c>
      <c r="Q7" s="19">
        <v>14</v>
      </c>
      <c r="R7" s="19">
        <v>15</v>
      </c>
      <c r="S7" s="19">
        <v>16</v>
      </c>
      <c r="T7" s="19">
        <v>17</v>
      </c>
      <c r="U7" s="19">
        <v>18</v>
      </c>
      <c r="V7" s="19">
        <v>19</v>
      </c>
      <c r="W7" s="19">
        <v>20</v>
      </c>
      <c r="X7" s="19">
        <v>21</v>
      </c>
      <c r="Y7" s="19">
        <v>22</v>
      </c>
      <c r="Z7" s="19">
        <v>23</v>
      </c>
      <c r="AA7" s="19">
        <v>24</v>
      </c>
      <c r="AB7" s="19">
        <v>25</v>
      </c>
      <c r="AC7" s="19">
        <v>26</v>
      </c>
      <c r="AD7" s="19">
        <v>27</v>
      </c>
      <c r="AE7" s="19">
        <v>28</v>
      </c>
      <c r="AF7" s="19">
        <v>29</v>
      </c>
      <c r="AG7" s="19">
        <v>30</v>
      </c>
      <c r="AH7" s="19"/>
      <c r="AI7" s="25"/>
      <c r="AJ7" s="17"/>
      <c r="AK7" s="26"/>
      <c r="AL7" s="38"/>
      <c r="AM7" s="25" t="s">
        <v>41</v>
      </c>
      <c r="AN7" s="19" t="s">
        <v>42</v>
      </c>
      <c r="AO7" s="18" t="s">
        <v>43</v>
      </c>
      <c r="AP7" s="19" t="s">
        <v>44</v>
      </c>
      <c r="AQ7" s="19" t="s">
        <v>45</v>
      </c>
      <c r="AR7" s="17" t="s">
        <v>46</v>
      </c>
      <c r="AS7" s="20" t="s">
        <v>33</v>
      </c>
      <c r="AT7" s="20" t="s">
        <v>34</v>
      </c>
      <c r="AU7" s="20" t="s">
        <v>35</v>
      </c>
    </row>
    <row r="8" spans="1:44" s="9" customFormat="1" ht="36" customHeight="1">
      <c r="A8" s="51">
        <f>AN4</f>
        <v>2021</v>
      </c>
      <c r="B8" s="51">
        <v>4</v>
      </c>
      <c r="C8" s="96"/>
      <c r="D8" s="45">
        <f aca="true" t="shared" si="0" ref="D8:AG8">IF(WEEKDAY(DATE($A8,$B8,D7),2)&gt;=6,DATE($A8,$B8,D7),IF(ISERROR(MATCH(D7,$AM8:$AR8,0)),"","休"))</f>
      </c>
      <c r="E8" s="45">
        <f t="shared" si="0"/>
      </c>
      <c r="F8" s="45">
        <f t="shared" si="0"/>
        <v>44289</v>
      </c>
      <c r="G8" s="45">
        <f t="shared" si="0"/>
        <v>44290</v>
      </c>
      <c r="H8" s="45">
        <f t="shared" si="0"/>
      </c>
      <c r="I8" s="45">
        <f t="shared" si="0"/>
      </c>
      <c r="J8" s="45">
        <f t="shared" si="0"/>
      </c>
      <c r="K8" s="45">
        <f t="shared" si="0"/>
      </c>
      <c r="L8" s="45">
        <f t="shared" si="0"/>
      </c>
      <c r="M8" s="45">
        <f t="shared" si="0"/>
        <v>44296</v>
      </c>
      <c r="N8" s="45">
        <f t="shared" si="0"/>
        <v>44297</v>
      </c>
      <c r="O8" s="45">
        <f t="shared" si="0"/>
      </c>
      <c r="P8" s="45">
        <f t="shared" si="0"/>
      </c>
      <c r="Q8" s="45">
        <f t="shared" si="0"/>
      </c>
      <c r="R8" s="45">
        <f t="shared" si="0"/>
      </c>
      <c r="S8" s="45">
        <f t="shared" si="0"/>
      </c>
      <c r="T8" s="45">
        <f t="shared" si="0"/>
        <v>44303</v>
      </c>
      <c r="U8" s="45">
        <f t="shared" si="0"/>
        <v>44304</v>
      </c>
      <c r="V8" s="45">
        <f t="shared" si="0"/>
      </c>
      <c r="W8" s="45">
        <f t="shared" si="0"/>
      </c>
      <c r="X8" s="45">
        <f t="shared" si="0"/>
      </c>
      <c r="Y8" s="45">
        <f t="shared" si="0"/>
      </c>
      <c r="Z8" s="45">
        <f t="shared" si="0"/>
      </c>
      <c r="AA8" s="45">
        <f t="shared" si="0"/>
        <v>44310</v>
      </c>
      <c r="AB8" s="45">
        <f t="shared" si="0"/>
        <v>44311</v>
      </c>
      <c r="AC8" s="45">
        <f t="shared" si="0"/>
      </c>
      <c r="AD8" s="45">
        <f t="shared" si="0"/>
      </c>
      <c r="AE8" s="45">
        <f t="shared" si="0"/>
      </c>
      <c r="AF8" s="45" t="str">
        <f t="shared" si="0"/>
        <v>休</v>
      </c>
      <c r="AG8" s="45">
        <f t="shared" si="0"/>
      </c>
      <c r="AH8" s="44"/>
      <c r="AJ8" s="10"/>
      <c r="AK8" s="7"/>
      <c r="AM8" s="54">
        <v>29</v>
      </c>
      <c r="AN8" s="62"/>
      <c r="AO8" s="53"/>
      <c r="AP8" s="62"/>
      <c r="AQ8" s="62"/>
      <c r="AR8" s="55"/>
    </row>
    <row r="9" spans="3:47" ht="13.5">
      <c r="C9" s="97"/>
      <c r="D9" s="42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23"/>
      <c r="AI9" s="9">
        <f>SUM(AS9*$S$4+AT9*$S$5+AU9*$S$6)</f>
        <v>0</v>
      </c>
      <c r="AJ9" s="10" t="s">
        <v>2</v>
      </c>
      <c r="AK9" s="3"/>
      <c r="AM9" s="56"/>
      <c r="AN9" s="63"/>
      <c r="AO9" s="57"/>
      <c r="AP9" s="63"/>
      <c r="AQ9" s="63"/>
      <c r="AR9" s="58"/>
      <c r="AS9" s="6">
        <f>COUNTIF(D9:AH9,"A")</f>
        <v>0</v>
      </c>
      <c r="AT9" s="6">
        <f>COUNTIF(D9:AH9,"B")</f>
        <v>0</v>
      </c>
      <c r="AU9" s="6">
        <f>COUNTIF(D9:AH9,"C")</f>
        <v>0</v>
      </c>
    </row>
    <row r="10" spans="1:44" s="20" customFormat="1" ht="10.5" customHeight="1">
      <c r="A10" s="50"/>
      <c r="B10" s="50"/>
      <c r="C10" s="95" t="s">
        <v>5</v>
      </c>
      <c r="D10" s="19">
        <v>1</v>
      </c>
      <c r="E10" s="19">
        <v>2</v>
      </c>
      <c r="F10" s="19">
        <v>3</v>
      </c>
      <c r="G10" s="19">
        <v>4</v>
      </c>
      <c r="H10" s="19">
        <v>5</v>
      </c>
      <c r="I10" s="19">
        <v>6</v>
      </c>
      <c r="J10" s="19">
        <v>7</v>
      </c>
      <c r="K10" s="19">
        <v>8</v>
      </c>
      <c r="L10" s="19">
        <v>9</v>
      </c>
      <c r="M10" s="19">
        <v>10</v>
      </c>
      <c r="N10" s="19">
        <v>11</v>
      </c>
      <c r="O10" s="19">
        <v>12</v>
      </c>
      <c r="P10" s="19">
        <v>13</v>
      </c>
      <c r="Q10" s="19">
        <v>14</v>
      </c>
      <c r="R10" s="19">
        <v>15</v>
      </c>
      <c r="S10" s="19">
        <v>16</v>
      </c>
      <c r="T10" s="19">
        <v>17</v>
      </c>
      <c r="U10" s="19">
        <v>18</v>
      </c>
      <c r="V10" s="19">
        <v>19</v>
      </c>
      <c r="W10" s="19">
        <v>20</v>
      </c>
      <c r="X10" s="19">
        <v>21</v>
      </c>
      <c r="Y10" s="19">
        <v>22</v>
      </c>
      <c r="Z10" s="19">
        <v>23</v>
      </c>
      <c r="AA10" s="19">
        <v>24</v>
      </c>
      <c r="AB10" s="19">
        <v>25</v>
      </c>
      <c r="AC10" s="19">
        <v>26</v>
      </c>
      <c r="AD10" s="19">
        <v>27</v>
      </c>
      <c r="AE10" s="19">
        <v>28</v>
      </c>
      <c r="AF10" s="19">
        <v>29</v>
      </c>
      <c r="AG10" s="19">
        <v>30</v>
      </c>
      <c r="AH10" s="19">
        <v>31</v>
      </c>
      <c r="AI10" s="25"/>
      <c r="AJ10" s="17"/>
      <c r="AK10" s="27"/>
      <c r="AL10" s="6"/>
      <c r="AM10" s="59"/>
      <c r="AN10" s="64"/>
      <c r="AO10" s="60"/>
      <c r="AP10" s="64"/>
      <c r="AQ10" s="64"/>
      <c r="AR10" s="61"/>
    </row>
    <row r="11" spans="1:44" s="9" customFormat="1" ht="36" customHeight="1">
      <c r="A11" s="51">
        <f>A8</f>
        <v>2021</v>
      </c>
      <c r="B11" s="51">
        <v>5</v>
      </c>
      <c r="C11" s="96"/>
      <c r="D11" s="45">
        <f aca="true" t="shared" si="1" ref="D11:AH11">IF(WEEKDAY(DATE($A11,$B11,D10),2)&gt;=6,DATE($A11,$B11,D10),IF(ISERROR(MATCH(D10,$AM11:$AR11,0)),"","休"))</f>
        <v>44317</v>
      </c>
      <c r="E11" s="45">
        <f t="shared" si="1"/>
        <v>44318</v>
      </c>
      <c r="F11" s="45" t="str">
        <f t="shared" si="1"/>
        <v>休</v>
      </c>
      <c r="G11" s="45" t="str">
        <f t="shared" si="1"/>
        <v>休</v>
      </c>
      <c r="H11" s="45" t="str">
        <f t="shared" si="1"/>
        <v>休</v>
      </c>
      <c r="I11" s="45">
        <f t="shared" si="1"/>
      </c>
      <c r="J11" s="45">
        <f t="shared" si="1"/>
      </c>
      <c r="K11" s="45">
        <f t="shared" si="1"/>
        <v>44324</v>
      </c>
      <c r="L11" s="45">
        <f t="shared" si="1"/>
        <v>44325</v>
      </c>
      <c r="M11" s="45">
        <f t="shared" si="1"/>
      </c>
      <c r="N11" s="45">
        <f t="shared" si="1"/>
      </c>
      <c r="O11" s="45">
        <f t="shared" si="1"/>
      </c>
      <c r="P11" s="45">
        <f t="shared" si="1"/>
      </c>
      <c r="Q11" s="45">
        <f t="shared" si="1"/>
      </c>
      <c r="R11" s="45">
        <f t="shared" si="1"/>
        <v>44331</v>
      </c>
      <c r="S11" s="45">
        <f t="shared" si="1"/>
        <v>44332</v>
      </c>
      <c r="T11" s="45">
        <f t="shared" si="1"/>
      </c>
      <c r="U11" s="45">
        <f t="shared" si="1"/>
      </c>
      <c r="V11" s="45">
        <f t="shared" si="1"/>
      </c>
      <c r="W11" s="45">
        <f t="shared" si="1"/>
      </c>
      <c r="X11" s="45">
        <f t="shared" si="1"/>
      </c>
      <c r="Y11" s="45">
        <f t="shared" si="1"/>
        <v>44338</v>
      </c>
      <c r="Z11" s="45">
        <f t="shared" si="1"/>
        <v>44339</v>
      </c>
      <c r="AA11" s="45">
        <f t="shared" si="1"/>
      </c>
      <c r="AB11" s="45">
        <f t="shared" si="1"/>
      </c>
      <c r="AC11" s="45">
        <f t="shared" si="1"/>
      </c>
      <c r="AD11" s="45">
        <f t="shared" si="1"/>
      </c>
      <c r="AE11" s="45">
        <f t="shared" si="1"/>
      </c>
      <c r="AF11" s="45">
        <f t="shared" si="1"/>
        <v>44345</v>
      </c>
      <c r="AG11" s="45">
        <f t="shared" si="1"/>
        <v>44346</v>
      </c>
      <c r="AH11" s="45">
        <f t="shared" si="1"/>
      </c>
      <c r="AJ11" s="10"/>
      <c r="AK11" s="7"/>
      <c r="AM11" s="54">
        <v>3</v>
      </c>
      <c r="AN11" s="62">
        <v>4</v>
      </c>
      <c r="AO11" s="53">
        <v>5</v>
      </c>
      <c r="AP11" s="62"/>
      <c r="AQ11" s="62"/>
      <c r="AR11" s="55"/>
    </row>
    <row r="12" spans="3:47" ht="13.5">
      <c r="C12" s="97"/>
      <c r="D12" s="24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9">
        <f>SUM(AS12*$S$4+AT12*$S$5+AU12*$S$6)</f>
        <v>0</v>
      </c>
      <c r="AJ12" s="11" t="s">
        <v>2</v>
      </c>
      <c r="AK12" s="3"/>
      <c r="AM12" s="56"/>
      <c r="AN12" s="63"/>
      <c r="AO12" s="57"/>
      <c r="AP12" s="63"/>
      <c r="AQ12" s="63"/>
      <c r="AR12" s="58"/>
      <c r="AS12" s="6">
        <f>COUNTIF(D12:AH12,"A")</f>
        <v>0</v>
      </c>
      <c r="AT12" s="6">
        <f>COUNTIF(D12:AH12,"B")</f>
        <v>0</v>
      </c>
      <c r="AU12" s="6">
        <f>COUNTIF(D12:AH12,"C")</f>
        <v>0</v>
      </c>
    </row>
    <row r="13" spans="1:44" s="20" customFormat="1" ht="10.5" customHeight="1">
      <c r="A13" s="50"/>
      <c r="B13" s="50"/>
      <c r="C13" s="95" t="s">
        <v>6</v>
      </c>
      <c r="D13" s="19">
        <v>1</v>
      </c>
      <c r="E13" s="19">
        <v>2</v>
      </c>
      <c r="F13" s="19">
        <v>3</v>
      </c>
      <c r="G13" s="19">
        <v>4</v>
      </c>
      <c r="H13" s="19">
        <v>5</v>
      </c>
      <c r="I13" s="19">
        <v>6</v>
      </c>
      <c r="J13" s="19">
        <v>7</v>
      </c>
      <c r="K13" s="19">
        <v>8</v>
      </c>
      <c r="L13" s="19">
        <v>9</v>
      </c>
      <c r="M13" s="19">
        <v>10</v>
      </c>
      <c r="N13" s="19">
        <v>11</v>
      </c>
      <c r="O13" s="19">
        <v>12</v>
      </c>
      <c r="P13" s="19">
        <v>13</v>
      </c>
      <c r="Q13" s="19">
        <v>14</v>
      </c>
      <c r="R13" s="19">
        <v>15</v>
      </c>
      <c r="S13" s="19">
        <v>16</v>
      </c>
      <c r="T13" s="19">
        <v>17</v>
      </c>
      <c r="U13" s="19">
        <v>18</v>
      </c>
      <c r="V13" s="19">
        <v>19</v>
      </c>
      <c r="W13" s="19">
        <v>20</v>
      </c>
      <c r="X13" s="19">
        <v>21</v>
      </c>
      <c r="Y13" s="19">
        <v>22</v>
      </c>
      <c r="Z13" s="19">
        <v>23</v>
      </c>
      <c r="AA13" s="19">
        <v>24</v>
      </c>
      <c r="AB13" s="19">
        <v>25</v>
      </c>
      <c r="AC13" s="19">
        <v>26</v>
      </c>
      <c r="AD13" s="19">
        <v>27</v>
      </c>
      <c r="AE13" s="19">
        <v>28</v>
      </c>
      <c r="AF13" s="19">
        <v>29</v>
      </c>
      <c r="AG13" s="19">
        <v>30</v>
      </c>
      <c r="AH13" s="19"/>
      <c r="AI13" s="25"/>
      <c r="AJ13" s="17"/>
      <c r="AK13" s="27"/>
      <c r="AL13" s="6"/>
      <c r="AM13" s="59"/>
      <c r="AN13" s="64"/>
      <c r="AO13" s="60"/>
      <c r="AP13" s="64"/>
      <c r="AQ13" s="64"/>
      <c r="AR13" s="61"/>
    </row>
    <row r="14" spans="1:44" s="9" customFormat="1" ht="36" customHeight="1">
      <c r="A14" s="51">
        <f>A11</f>
        <v>2021</v>
      </c>
      <c r="B14" s="51">
        <v>6</v>
      </c>
      <c r="C14" s="96"/>
      <c r="D14" s="45" t="str">
        <f aca="true" t="shared" si="2" ref="D14:AG14">IF(WEEKDAY(DATE($A14,$B14,D13),2)&gt;=6,DATE($A14,$B14,D13),IF(ISERROR(MATCH(D13,$AM14:$AR14,0)),"","休"))</f>
        <v>休</v>
      </c>
      <c r="E14" s="45">
        <f t="shared" si="2"/>
      </c>
      <c r="F14" s="45">
        <f t="shared" si="2"/>
      </c>
      <c r="G14" s="45">
        <f t="shared" si="2"/>
      </c>
      <c r="H14" s="45">
        <f t="shared" si="2"/>
        <v>44352</v>
      </c>
      <c r="I14" s="45">
        <f t="shared" si="2"/>
        <v>44353</v>
      </c>
      <c r="J14" s="45">
        <f t="shared" si="2"/>
      </c>
      <c r="K14" s="45">
        <f t="shared" si="2"/>
      </c>
      <c r="L14" s="45">
        <f t="shared" si="2"/>
      </c>
      <c r="M14" s="45">
        <f t="shared" si="2"/>
      </c>
      <c r="N14" s="45">
        <f t="shared" si="2"/>
      </c>
      <c r="O14" s="45">
        <f t="shared" si="2"/>
        <v>44359</v>
      </c>
      <c r="P14" s="45">
        <f t="shared" si="2"/>
        <v>44360</v>
      </c>
      <c r="Q14" s="45">
        <f t="shared" si="2"/>
      </c>
      <c r="R14" s="45">
        <f t="shared" si="2"/>
      </c>
      <c r="S14" s="45">
        <f t="shared" si="2"/>
      </c>
      <c r="T14" s="45">
        <f t="shared" si="2"/>
      </c>
      <c r="U14" s="45">
        <f t="shared" si="2"/>
      </c>
      <c r="V14" s="45">
        <f t="shared" si="2"/>
        <v>44366</v>
      </c>
      <c r="W14" s="45">
        <f t="shared" si="2"/>
        <v>44367</v>
      </c>
      <c r="X14" s="45">
        <f t="shared" si="2"/>
      </c>
      <c r="Y14" s="45">
        <f t="shared" si="2"/>
      </c>
      <c r="Z14" s="45">
        <f t="shared" si="2"/>
      </c>
      <c r="AA14" s="45">
        <f t="shared" si="2"/>
      </c>
      <c r="AB14" s="45">
        <f t="shared" si="2"/>
      </c>
      <c r="AC14" s="45">
        <f t="shared" si="2"/>
        <v>44373</v>
      </c>
      <c r="AD14" s="45">
        <f t="shared" si="2"/>
        <v>44374</v>
      </c>
      <c r="AE14" s="45">
        <f t="shared" si="2"/>
      </c>
      <c r="AF14" s="45">
        <f t="shared" si="2"/>
      </c>
      <c r="AG14" s="45">
        <f t="shared" si="2"/>
      </c>
      <c r="AH14" s="45"/>
      <c r="AJ14" s="10"/>
      <c r="AK14" s="7"/>
      <c r="AM14" s="54">
        <v>1</v>
      </c>
      <c r="AN14" s="62"/>
      <c r="AO14" s="53"/>
      <c r="AP14" s="62"/>
      <c r="AQ14" s="62"/>
      <c r="AR14" s="55"/>
    </row>
    <row r="15" spans="3:47" ht="13.5">
      <c r="C15" s="97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9">
        <f>SUM(AS15*$S$4+AT15*$S$5+AU15*$S$6)</f>
        <v>0</v>
      </c>
      <c r="AJ15" s="10" t="s">
        <v>2</v>
      </c>
      <c r="AK15" s="3"/>
      <c r="AM15" s="56"/>
      <c r="AN15" s="63"/>
      <c r="AO15" s="57"/>
      <c r="AP15" s="63"/>
      <c r="AQ15" s="63"/>
      <c r="AR15" s="58"/>
      <c r="AS15" s="6">
        <f>COUNTIF(D15:AH15,"A")</f>
        <v>0</v>
      </c>
      <c r="AT15" s="6">
        <f>COUNTIF(D15:AH15,"B")</f>
        <v>0</v>
      </c>
      <c r="AU15" s="6">
        <f>COUNTIF(D15:AH15,"C")</f>
        <v>0</v>
      </c>
    </row>
    <row r="16" spans="1:44" s="20" customFormat="1" ht="10.5" customHeight="1">
      <c r="A16" s="51"/>
      <c r="B16" s="51"/>
      <c r="C16" s="95" t="s">
        <v>7</v>
      </c>
      <c r="D16" s="19">
        <v>1</v>
      </c>
      <c r="E16" s="18">
        <v>2</v>
      </c>
      <c r="F16" s="19">
        <f aca="true" t="shared" si="3" ref="F16:AH16">E16+1</f>
        <v>3</v>
      </c>
      <c r="G16" s="18">
        <f t="shared" si="3"/>
        <v>4</v>
      </c>
      <c r="H16" s="19">
        <f t="shared" si="3"/>
        <v>5</v>
      </c>
      <c r="I16" s="18">
        <f t="shared" si="3"/>
        <v>6</v>
      </c>
      <c r="J16" s="19">
        <f t="shared" si="3"/>
        <v>7</v>
      </c>
      <c r="K16" s="18">
        <f t="shared" si="3"/>
        <v>8</v>
      </c>
      <c r="L16" s="19">
        <f t="shared" si="3"/>
        <v>9</v>
      </c>
      <c r="M16" s="18">
        <f t="shared" si="3"/>
        <v>10</v>
      </c>
      <c r="N16" s="19">
        <f t="shared" si="3"/>
        <v>11</v>
      </c>
      <c r="O16" s="18">
        <f t="shared" si="3"/>
        <v>12</v>
      </c>
      <c r="P16" s="19">
        <f t="shared" si="3"/>
        <v>13</v>
      </c>
      <c r="Q16" s="18">
        <f t="shared" si="3"/>
        <v>14</v>
      </c>
      <c r="R16" s="19">
        <f t="shared" si="3"/>
        <v>15</v>
      </c>
      <c r="S16" s="18">
        <f t="shared" si="3"/>
        <v>16</v>
      </c>
      <c r="T16" s="19">
        <f t="shared" si="3"/>
        <v>17</v>
      </c>
      <c r="U16" s="18">
        <f t="shared" si="3"/>
        <v>18</v>
      </c>
      <c r="V16" s="19">
        <f t="shared" si="3"/>
        <v>19</v>
      </c>
      <c r="W16" s="18">
        <f t="shared" si="3"/>
        <v>20</v>
      </c>
      <c r="X16" s="19">
        <f t="shared" si="3"/>
        <v>21</v>
      </c>
      <c r="Y16" s="18">
        <f t="shared" si="3"/>
        <v>22</v>
      </c>
      <c r="Z16" s="19">
        <f t="shared" si="3"/>
        <v>23</v>
      </c>
      <c r="AA16" s="18">
        <f t="shared" si="3"/>
        <v>24</v>
      </c>
      <c r="AB16" s="19">
        <f t="shared" si="3"/>
        <v>25</v>
      </c>
      <c r="AC16" s="18">
        <f t="shared" si="3"/>
        <v>26</v>
      </c>
      <c r="AD16" s="19">
        <f t="shared" si="3"/>
        <v>27</v>
      </c>
      <c r="AE16" s="18">
        <f t="shared" si="3"/>
        <v>28</v>
      </c>
      <c r="AF16" s="19">
        <f t="shared" si="3"/>
        <v>29</v>
      </c>
      <c r="AG16" s="18">
        <f t="shared" si="3"/>
        <v>30</v>
      </c>
      <c r="AH16" s="19">
        <f t="shared" si="3"/>
        <v>31</v>
      </c>
      <c r="AI16" s="101"/>
      <c r="AJ16" s="102"/>
      <c r="AK16" s="27"/>
      <c r="AL16" s="6"/>
      <c r="AM16" s="59"/>
      <c r="AN16" s="64"/>
      <c r="AO16" s="60"/>
      <c r="AP16" s="64"/>
      <c r="AQ16" s="64"/>
      <c r="AR16" s="61"/>
    </row>
    <row r="17" spans="1:44" s="9" customFormat="1" ht="36" customHeight="1">
      <c r="A17" s="51">
        <f>A14</f>
        <v>2021</v>
      </c>
      <c r="B17" s="50">
        <v>7</v>
      </c>
      <c r="C17" s="96"/>
      <c r="D17" s="45">
        <f aca="true" t="shared" si="4" ref="D17:AH17">IF(WEEKDAY(DATE($A17,$B17,D16),2)&gt;=6,DATE($A17,$B17,D16),IF(ISERROR(MATCH(D16,$AM17:$AR17,0)),"","休"))</f>
      </c>
      <c r="E17" s="45">
        <f t="shared" si="4"/>
      </c>
      <c r="F17" s="45">
        <f t="shared" si="4"/>
        <v>44380</v>
      </c>
      <c r="G17" s="45">
        <f t="shared" si="4"/>
        <v>44381</v>
      </c>
      <c r="H17" s="45">
        <f t="shared" si="4"/>
      </c>
      <c r="I17" s="45">
        <f t="shared" si="4"/>
      </c>
      <c r="J17" s="45">
        <f t="shared" si="4"/>
      </c>
      <c r="K17" s="45">
        <f t="shared" si="4"/>
      </c>
      <c r="L17" s="45">
        <f t="shared" si="4"/>
      </c>
      <c r="M17" s="45">
        <f t="shared" si="4"/>
        <v>44387</v>
      </c>
      <c r="N17" s="45">
        <f t="shared" si="4"/>
        <v>44388</v>
      </c>
      <c r="O17" s="45">
        <f t="shared" si="4"/>
      </c>
      <c r="P17" s="45">
        <f t="shared" si="4"/>
      </c>
      <c r="Q17" s="45">
        <f t="shared" si="4"/>
      </c>
      <c r="R17" s="45">
        <f t="shared" si="4"/>
      </c>
      <c r="S17" s="45">
        <f t="shared" si="4"/>
      </c>
      <c r="T17" s="45">
        <f t="shared" si="4"/>
        <v>44394</v>
      </c>
      <c r="U17" s="45">
        <f t="shared" si="4"/>
        <v>44395</v>
      </c>
      <c r="V17" s="45">
        <f t="shared" si="4"/>
      </c>
      <c r="W17" s="45">
        <f t="shared" si="4"/>
      </c>
      <c r="X17" s="45">
        <f t="shared" si="4"/>
      </c>
      <c r="Y17" s="45" t="str">
        <f t="shared" si="4"/>
        <v>休</v>
      </c>
      <c r="Z17" s="45" t="str">
        <f t="shared" si="4"/>
        <v>休</v>
      </c>
      <c r="AA17" s="45">
        <f t="shared" si="4"/>
        <v>44401</v>
      </c>
      <c r="AB17" s="45">
        <f t="shared" si="4"/>
        <v>44402</v>
      </c>
      <c r="AC17" s="45">
        <f t="shared" si="4"/>
      </c>
      <c r="AD17" s="45">
        <f t="shared" si="4"/>
      </c>
      <c r="AE17" s="45">
        <f t="shared" si="4"/>
      </c>
      <c r="AF17" s="45">
        <f t="shared" si="4"/>
      </c>
      <c r="AG17" s="45">
        <f t="shared" si="4"/>
      </c>
      <c r="AH17" s="45">
        <f t="shared" si="4"/>
        <v>44408</v>
      </c>
      <c r="AJ17" s="10"/>
      <c r="AK17" s="7"/>
      <c r="AM17" s="54">
        <v>22</v>
      </c>
      <c r="AN17" s="62">
        <v>23</v>
      </c>
      <c r="AO17" s="53"/>
      <c r="AP17" s="62"/>
      <c r="AQ17" s="62"/>
      <c r="AR17" s="55"/>
    </row>
    <row r="18" spans="3:47" ht="13.5">
      <c r="C18" s="97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9">
        <f>SUM(AS18*$S$4+AT18*$S$5+AU18*$S$6)</f>
        <v>0</v>
      </c>
      <c r="AJ18" s="11" t="s">
        <v>2</v>
      </c>
      <c r="AK18" s="3"/>
      <c r="AM18" s="56"/>
      <c r="AN18" s="63"/>
      <c r="AO18" s="57"/>
      <c r="AP18" s="63"/>
      <c r="AQ18" s="63"/>
      <c r="AR18" s="58"/>
      <c r="AS18" s="6">
        <f>COUNTIF(D18:AH18,"A")</f>
        <v>0</v>
      </c>
      <c r="AT18" s="6">
        <f>COUNTIF(D18:AH18,"B")</f>
        <v>0</v>
      </c>
      <c r="AU18" s="6">
        <f>COUNTIF(D18:AH18,"C")</f>
        <v>0</v>
      </c>
    </row>
    <row r="19" spans="1:44" s="20" customFormat="1" ht="10.5" customHeight="1">
      <c r="A19" s="51"/>
      <c r="B19" s="51"/>
      <c r="C19" s="95" t="s">
        <v>8</v>
      </c>
      <c r="D19" s="19">
        <v>1</v>
      </c>
      <c r="E19" s="18">
        <v>2</v>
      </c>
      <c r="F19" s="19">
        <f aca="true" t="shared" si="5" ref="F19:AH19">E19+1</f>
        <v>3</v>
      </c>
      <c r="G19" s="18">
        <f t="shared" si="5"/>
        <v>4</v>
      </c>
      <c r="H19" s="19">
        <f t="shared" si="5"/>
        <v>5</v>
      </c>
      <c r="I19" s="18">
        <f t="shared" si="5"/>
        <v>6</v>
      </c>
      <c r="J19" s="19">
        <f t="shared" si="5"/>
        <v>7</v>
      </c>
      <c r="K19" s="18">
        <f t="shared" si="5"/>
        <v>8</v>
      </c>
      <c r="L19" s="19">
        <f t="shared" si="5"/>
        <v>9</v>
      </c>
      <c r="M19" s="18">
        <f t="shared" si="5"/>
        <v>10</v>
      </c>
      <c r="N19" s="19">
        <f t="shared" si="5"/>
        <v>11</v>
      </c>
      <c r="O19" s="18">
        <f t="shared" si="5"/>
        <v>12</v>
      </c>
      <c r="P19" s="19">
        <f t="shared" si="5"/>
        <v>13</v>
      </c>
      <c r="Q19" s="18">
        <f t="shared" si="5"/>
        <v>14</v>
      </c>
      <c r="R19" s="19">
        <f t="shared" si="5"/>
        <v>15</v>
      </c>
      <c r="S19" s="18">
        <f t="shared" si="5"/>
        <v>16</v>
      </c>
      <c r="T19" s="19">
        <f t="shared" si="5"/>
        <v>17</v>
      </c>
      <c r="U19" s="18">
        <f t="shared" si="5"/>
        <v>18</v>
      </c>
      <c r="V19" s="19">
        <f t="shared" si="5"/>
        <v>19</v>
      </c>
      <c r="W19" s="18">
        <f t="shared" si="5"/>
        <v>20</v>
      </c>
      <c r="X19" s="19">
        <f t="shared" si="5"/>
        <v>21</v>
      </c>
      <c r="Y19" s="18">
        <f t="shared" si="5"/>
        <v>22</v>
      </c>
      <c r="Z19" s="19">
        <f t="shared" si="5"/>
        <v>23</v>
      </c>
      <c r="AA19" s="18">
        <f t="shared" si="5"/>
        <v>24</v>
      </c>
      <c r="AB19" s="19">
        <f t="shared" si="5"/>
        <v>25</v>
      </c>
      <c r="AC19" s="18">
        <f t="shared" si="5"/>
        <v>26</v>
      </c>
      <c r="AD19" s="19">
        <f t="shared" si="5"/>
        <v>27</v>
      </c>
      <c r="AE19" s="18">
        <f t="shared" si="5"/>
        <v>28</v>
      </c>
      <c r="AF19" s="19">
        <f t="shared" si="5"/>
        <v>29</v>
      </c>
      <c r="AG19" s="18">
        <f t="shared" si="5"/>
        <v>30</v>
      </c>
      <c r="AH19" s="19">
        <f t="shared" si="5"/>
        <v>31</v>
      </c>
      <c r="AI19" s="101"/>
      <c r="AJ19" s="102"/>
      <c r="AK19" s="27"/>
      <c r="AL19" s="6"/>
      <c r="AM19" s="59"/>
      <c r="AN19" s="64"/>
      <c r="AO19" s="60"/>
      <c r="AP19" s="64"/>
      <c r="AQ19" s="64"/>
      <c r="AR19" s="61"/>
    </row>
    <row r="20" spans="1:44" s="9" customFormat="1" ht="36" customHeight="1">
      <c r="A20" s="51">
        <f>A17</f>
        <v>2021</v>
      </c>
      <c r="B20" s="50">
        <v>8</v>
      </c>
      <c r="C20" s="96"/>
      <c r="D20" s="45">
        <f aca="true" t="shared" si="6" ref="D20:AH20">IF(WEEKDAY(DATE($A20,$B20,D19),2)&gt;=6,DATE($A20,$B20,D19),IF(ISERROR(MATCH(D19,$AM20:$AR20,0)),"","休"))</f>
        <v>44409</v>
      </c>
      <c r="E20" s="45">
        <f t="shared" si="6"/>
      </c>
      <c r="F20" s="45">
        <f t="shared" si="6"/>
      </c>
      <c r="G20" s="45">
        <f t="shared" si="6"/>
      </c>
      <c r="H20" s="45">
        <f t="shared" si="6"/>
      </c>
      <c r="I20" s="45">
        <f t="shared" si="6"/>
      </c>
      <c r="J20" s="45">
        <f t="shared" si="6"/>
        <v>44415</v>
      </c>
      <c r="K20" s="45">
        <f t="shared" si="6"/>
        <v>44416</v>
      </c>
      <c r="L20" s="45" t="str">
        <f t="shared" si="6"/>
        <v>休</v>
      </c>
      <c r="M20" s="45">
        <f t="shared" si="6"/>
      </c>
      <c r="N20" s="45">
        <f t="shared" si="6"/>
      </c>
      <c r="O20" s="45" t="str">
        <f t="shared" si="6"/>
        <v>休</v>
      </c>
      <c r="P20" s="45" t="str">
        <f t="shared" si="6"/>
        <v>休</v>
      </c>
      <c r="Q20" s="45">
        <f t="shared" si="6"/>
        <v>44422</v>
      </c>
      <c r="R20" s="45">
        <f t="shared" si="6"/>
        <v>44423</v>
      </c>
      <c r="S20" s="45" t="str">
        <f t="shared" si="6"/>
        <v>休</v>
      </c>
      <c r="T20" s="45">
        <f t="shared" si="6"/>
      </c>
      <c r="U20" s="45">
        <f t="shared" si="6"/>
      </c>
      <c r="V20" s="45">
        <f t="shared" si="6"/>
      </c>
      <c r="W20" s="45">
        <f t="shared" si="6"/>
      </c>
      <c r="X20" s="45">
        <f t="shared" si="6"/>
        <v>44429</v>
      </c>
      <c r="Y20" s="45">
        <f t="shared" si="6"/>
        <v>44430</v>
      </c>
      <c r="Z20" s="45">
        <f t="shared" si="6"/>
      </c>
      <c r="AA20" s="45">
        <f t="shared" si="6"/>
      </c>
      <c r="AB20" s="45">
        <f t="shared" si="6"/>
      </c>
      <c r="AC20" s="45">
        <f t="shared" si="6"/>
      </c>
      <c r="AD20" s="45">
        <f t="shared" si="6"/>
      </c>
      <c r="AE20" s="45">
        <f t="shared" si="6"/>
        <v>44436</v>
      </c>
      <c r="AF20" s="45">
        <f t="shared" si="6"/>
        <v>44437</v>
      </c>
      <c r="AG20" s="45">
        <f t="shared" si="6"/>
      </c>
      <c r="AH20" s="45">
        <f t="shared" si="6"/>
      </c>
      <c r="AJ20" s="10"/>
      <c r="AK20" s="7"/>
      <c r="AM20" s="54">
        <v>9</v>
      </c>
      <c r="AN20" s="62">
        <v>12</v>
      </c>
      <c r="AO20" s="53">
        <v>13</v>
      </c>
      <c r="AP20" s="62">
        <v>16</v>
      </c>
      <c r="AQ20" s="62"/>
      <c r="AR20" s="55"/>
    </row>
    <row r="21" spans="3:47" ht="13.5">
      <c r="C21" s="97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9">
        <f>SUM(AS21*$S$4+AT21*$S$5+AU21*$S$6)</f>
        <v>0</v>
      </c>
      <c r="AJ21" s="10" t="s">
        <v>2</v>
      </c>
      <c r="AK21" s="3"/>
      <c r="AM21" s="56"/>
      <c r="AN21" s="63"/>
      <c r="AO21" s="57"/>
      <c r="AP21" s="63"/>
      <c r="AQ21" s="63"/>
      <c r="AR21" s="58"/>
      <c r="AS21" s="6">
        <f>COUNTIF(D21:AH21,"A")</f>
        <v>0</v>
      </c>
      <c r="AT21" s="6">
        <f>COUNTIF(D21:AH21,"B")</f>
        <v>0</v>
      </c>
      <c r="AU21" s="6">
        <f>COUNTIF(D21:AH21,"C")</f>
        <v>0</v>
      </c>
    </row>
    <row r="22" spans="1:44" s="20" customFormat="1" ht="10.5" customHeight="1">
      <c r="A22" s="51"/>
      <c r="B22" s="51"/>
      <c r="C22" s="95" t="s">
        <v>9</v>
      </c>
      <c r="D22" s="19">
        <v>1</v>
      </c>
      <c r="E22" s="18">
        <v>2</v>
      </c>
      <c r="F22" s="19">
        <f aca="true" t="shared" si="7" ref="F22:AG22">E22+1</f>
        <v>3</v>
      </c>
      <c r="G22" s="18">
        <f t="shared" si="7"/>
        <v>4</v>
      </c>
      <c r="H22" s="19">
        <f t="shared" si="7"/>
        <v>5</v>
      </c>
      <c r="I22" s="18">
        <f t="shared" si="7"/>
        <v>6</v>
      </c>
      <c r="J22" s="19">
        <f t="shared" si="7"/>
        <v>7</v>
      </c>
      <c r="K22" s="18">
        <f t="shared" si="7"/>
        <v>8</v>
      </c>
      <c r="L22" s="19">
        <f t="shared" si="7"/>
        <v>9</v>
      </c>
      <c r="M22" s="18">
        <f t="shared" si="7"/>
        <v>10</v>
      </c>
      <c r="N22" s="19">
        <f t="shared" si="7"/>
        <v>11</v>
      </c>
      <c r="O22" s="18">
        <f t="shared" si="7"/>
        <v>12</v>
      </c>
      <c r="P22" s="19">
        <f t="shared" si="7"/>
        <v>13</v>
      </c>
      <c r="Q22" s="18">
        <f t="shared" si="7"/>
        <v>14</v>
      </c>
      <c r="R22" s="19">
        <f t="shared" si="7"/>
        <v>15</v>
      </c>
      <c r="S22" s="18">
        <f t="shared" si="7"/>
        <v>16</v>
      </c>
      <c r="T22" s="19">
        <f t="shared" si="7"/>
        <v>17</v>
      </c>
      <c r="U22" s="18">
        <f t="shared" si="7"/>
        <v>18</v>
      </c>
      <c r="V22" s="19">
        <f t="shared" si="7"/>
        <v>19</v>
      </c>
      <c r="W22" s="18">
        <f t="shared" si="7"/>
        <v>20</v>
      </c>
      <c r="X22" s="19">
        <f t="shared" si="7"/>
        <v>21</v>
      </c>
      <c r="Y22" s="18">
        <f t="shared" si="7"/>
        <v>22</v>
      </c>
      <c r="Z22" s="19">
        <f t="shared" si="7"/>
        <v>23</v>
      </c>
      <c r="AA22" s="18">
        <f t="shared" si="7"/>
        <v>24</v>
      </c>
      <c r="AB22" s="19">
        <f t="shared" si="7"/>
        <v>25</v>
      </c>
      <c r="AC22" s="18">
        <f t="shared" si="7"/>
        <v>26</v>
      </c>
      <c r="AD22" s="19">
        <f t="shared" si="7"/>
        <v>27</v>
      </c>
      <c r="AE22" s="18">
        <f t="shared" si="7"/>
        <v>28</v>
      </c>
      <c r="AF22" s="19">
        <f t="shared" si="7"/>
        <v>29</v>
      </c>
      <c r="AG22" s="18">
        <f t="shared" si="7"/>
        <v>30</v>
      </c>
      <c r="AH22" s="19"/>
      <c r="AI22" s="101"/>
      <c r="AJ22" s="102"/>
      <c r="AK22" s="27"/>
      <c r="AL22" s="6"/>
      <c r="AM22" s="59"/>
      <c r="AN22" s="64"/>
      <c r="AO22" s="60"/>
      <c r="AP22" s="64"/>
      <c r="AQ22" s="64"/>
      <c r="AR22" s="61"/>
    </row>
    <row r="23" spans="1:44" s="9" customFormat="1" ht="36" customHeight="1">
      <c r="A23" s="51">
        <f>A20</f>
        <v>2021</v>
      </c>
      <c r="B23" s="50">
        <v>9</v>
      </c>
      <c r="C23" s="96"/>
      <c r="D23" s="45">
        <f aca="true" t="shared" si="8" ref="D23:AG23">IF(WEEKDAY(DATE($A23,$B23,D22),2)&gt;=6,DATE($A23,$B23,D22),IF(ISERROR(MATCH(D22,$AM23:$AR23,0)),"","休"))</f>
      </c>
      <c r="E23" s="45">
        <f t="shared" si="8"/>
      </c>
      <c r="F23" s="45">
        <f t="shared" si="8"/>
      </c>
      <c r="G23" s="45">
        <f t="shared" si="8"/>
        <v>44443</v>
      </c>
      <c r="H23" s="45">
        <f t="shared" si="8"/>
        <v>44444</v>
      </c>
      <c r="I23" s="45">
        <f t="shared" si="8"/>
      </c>
      <c r="J23" s="45">
        <f t="shared" si="8"/>
      </c>
      <c r="K23" s="45">
        <f t="shared" si="8"/>
      </c>
      <c r="L23" s="45">
        <f t="shared" si="8"/>
      </c>
      <c r="M23" s="45">
        <f t="shared" si="8"/>
      </c>
      <c r="N23" s="45">
        <f t="shared" si="8"/>
        <v>44450</v>
      </c>
      <c r="O23" s="45">
        <f t="shared" si="8"/>
        <v>44451</v>
      </c>
      <c r="P23" s="45">
        <f t="shared" si="8"/>
      </c>
      <c r="Q23" s="45">
        <f t="shared" si="8"/>
      </c>
      <c r="R23" s="45">
        <f t="shared" si="8"/>
      </c>
      <c r="S23" s="45">
        <f t="shared" si="8"/>
      </c>
      <c r="T23" s="45">
        <f t="shared" si="8"/>
      </c>
      <c r="U23" s="45">
        <f t="shared" si="8"/>
        <v>44457</v>
      </c>
      <c r="V23" s="45">
        <f t="shared" si="8"/>
        <v>44458</v>
      </c>
      <c r="W23" s="45" t="str">
        <f t="shared" si="8"/>
        <v>休</v>
      </c>
      <c r="X23" s="45">
        <f t="shared" si="8"/>
      </c>
      <c r="Y23" s="45">
        <f t="shared" si="8"/>
      </c>
      <c r="Z23" s="45" t="str">
        <f t="shared" si="8"/>
        <v>休</v>
      </c>
      <c r="AA23" s="45">
        <f t="shared" si="8"/>
      </c>
      <c r="AB23" s="45">
        <f t="shared" si="8"/>
        <v>44464</v>
      </c>
      <c r="AC23" s="45">
        <f t="shared" si="8"/>
        <v>44465</v>
      </c>
      <c r="AD23" s="45">
        <f t="shared" si="8"/>
      </c>
      <c r="AE23" s="45">
        <f t="shared" si="8"/>
      </c>
      <c r="AF23" s="45">
        <f t="shared" si="8"/>
      </c>
      <c r="AG23" s="45">
        <f t="shared" si="8"/>
      </c>
      <c r="AH23" s="13"/>
      <c r="AJ23" s="10"/>
      <c r="AK23" s="7"/>
      <c r="AM23" s="54">
        <v>20</v>
      </c>
      <c r="AN23" s="62">
        <v>23</v>
      </c>
      <c r="AO23" s="53"/>
      <c r="AP23" s="62"/>
      <c r="AQ23" s="62"/>
      <c r="AR23" s="55"/>
    </row>
    <row r="24" spans="1:47" ht="13.5">
      <c r="A24" s="51"/>
      <c r="B24" s="51"/>
      <c r="C24" s="97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9">
        <f>SUM(AS24*$S$4+AT24*$S$5+AU24*$S$6)</f>
        <v>0</v>
      </c>
      <c r="AJ24" s="11" t="s">
        <v>2</v>
      </c>
      <c r="AK24" s="3"/>
      <c r="AM24" s="56"/>
      <c r="AN24" s="63"/>
      <c r="AO24" s="57"/>
      <c r="AP24" s="63"/>
      <c r="AQ24" s="63"/>
      <c r="AR24" s="58"/>
      <c r="AS24" s="6">
        <f>COUNTIF(D24:AH24,"A")</f>
        <v>0</v>
      </c>
      <c r="AT24" s="6">
        <f>COUNTIF(D24:AH24,"B")</f>
        <v>0</v>
      </c>
      <c r="AU24" s="6">
        <f>COUNTIF(D24:AH24,"C")</f>
        <v>0</v>
      </c>
    </row>
    <row r="25" spans="1:44" s="20" customFormat="1" ht="10.5" customHeight="1">
      <c r="A25" s="50"/>
      <c r="B25" s="50"/>
      <c r="C25" s="98" t="s">
        <v>20</v>
      </c>
      <c r="D25" s="19">
        <v>1</v>
      </c>
      <c r="E25" s="18">
        <v>2</v>
      </c>
      <c r="F25" s="19">
        <f aca="true" t="shared" si="9" ref="F25:AH25">E25+1</f>
        <v>3</v>
      </c>
      <c r="G25" s="18">
        <f t="shared" si="9"/>
        <v>4</v>
      </c>
      <c r="H25" s="19">
        <f t="shared" si="9"/>
        <v>5</v>
      </c>
      <c r="I25" s="18">
        <f t="shared" si="9"/>
        <v>6</v>
      </c>
      <c r="J25" s="19">
        <f t="shared" si="9"/>
        <v>7</v>
      </c>
      <c r="K25" s="18">
        <f t="shared" si="9"/>
        <v>8</v>
      </c>
      <c r="L25" s="19">
        <f t="shared" si="9"/>
        <v>9</v>
      </c>
      <c r="M25" s="18">
        <f t="shared" si="9"/>
        <v>10</v>
      </c>
      <c r="N25" s="19">
        <f t="shared" si="9"/>
        <v>11</v>
      </c>
      <c r="O25" s="18">
        <f t="shared" si="9"/>
        <v>12</v>
      </c>
      <c r="P25" s="19">
        <f t="shared" si="9"/>
        <v>13</v>
      </c>
      <c r="Q25" s="18">
        <f t="shared" si="9"/>
        <v>14</v>
      </c>
      <c r="R25" s="19">
        <f t="shared" si="9"/>
        <v>15</v>
      </c>
      <c r="S25" s="18">
        <f t="shared" si="9"/>
        <v>16</v>
      </c>
      <c r="T25" s="19">
        <f t="shared" si="9"/>
        <v>17</v>
      </c>
      <c r="U25" s="18">
        <f t="shared" si="9"/>
        <v>18</v>
      </c>
      <c r="V25" s="19">
        <f t="shared" si="9"/>
        <v>19</v>
      </c>
      <c r="W25" s="18">
        <f t="shared" si="9"/>
        <v>20</v>
      </c>
      <c r="X25" s="19">
        <f t="shared" si="9"/>
        <v>21</v>
      </c>
      <c r="Y25" s="18">
        <f t="shared" si="9"/>
        <v>22</v>
      </c>
      <c r="Z25" s="19">
        <f t="shared" si="9"/>
        <v>23</v>
      </c>
      <c r="AA25" s="18">
        <f t="shared" si="9"/>
        <v>24</v>
      </c>
      <c r="AB25" s="19">
        <f t="shared" si="9"/>
        <v>25</v>
      </c>
      <c r="AC25" s="18">
        <f t="shared" si="9"/>
        <v>26</v>
      </c>
      <c r="AD25" s="19">
        <f t="shared" si="9"/>
        <v>27</v>
      </c>
      <c r="AE25" s="18">
        <f t="shared" si="9"/>
        <v>28</v>
      </c>
      <c r="AF25" s="19">
        <f t="shared" si="9"/>
        <v>29</v>
      </c>
      <c r="AG25" s="18">
        <f t="shared" si="9"/>
        <v>30</v>
      </c>
      <c r="AH25" s="19">
        <f t="shared" si="9"/>
        <v>31</v>
      </c>
      <c r="AI25" s="101"/>
      <c r="AJ25" s="102"/>
      <c r="AK25" s="27"/>
      <c r="AL25" s="6"/>
      <c r="AM25" s="59"/>
      <c r="AN25" s="64"/>
      <c r="AO25" s="60"/>
      <c r="AP25" s="64"/>
      <c r="AQ25" s="64"/>
      <c r="AR25" s="61"/>
    </row>
    <row r="26" spans="1:44" s="9" customFormat="1" ht="36" customHeight="1">
      <c r="A26" s="51">
        <f>A23</f>
        <v>2021</v>
      </c>
      <c r="B26" s="50">
        <v>10</v>
      </c>
      <c r="C26" s="99"/>
      <c r="D26" s="45">
        <f aca="true" t="shared" si="10" ref="D26:AH26">IF(WEEKDAY(DATE($A26,$B26,D25),2)&gt;=6,DATE($A26,$B26,D25),IF(ISERROR(MATCH(D25,$AM26:$AR26,0)),"","休"))</f>
      </c>
      <c r="E26" s="45">
        <f t="shared" si="10"/>
        <v>44471</v>
      </c>
      <c r="F26" s="45">
        <f t="shared" si="10"/>
        <v>44472</v>
      </c>
      <c r="G26" s="45">
        <f t="shared" si="10"/>
      </c>
      <c r="H26" s="45">
        <f t="shared" si="10"/>
      </c>
      <c r="I26" s="45">
        <f t="shared" si="10"/>
      </c>
      <c r="J26" s="45">
        <f t="shared" si="10"/>
      </c>
      <c r="K26" s="45">
        <f t="shared" si="10"/>
      </c>
      <c r="L26" s="45">
        <f t="shared" si="10"/>
        <v>44478</v>
      </c>
      <c r="M26" s="45">
        <f t="shared" si="10"/>
        <v>44479</v>
      </c>
      <c r="N26" s="45">
        <f t="shared" si="10"/>
      </c>
      <c r="O26" s="45">
        <f t="shared" si="10"/>
      </c>
      <c r="P26" s="45">
        <f t="shared" si="10"/>
      </c>
      <c r="Q26" s="45">
        <f t="shared" si="10"/>
      </c>
      <c r="R26" s="45">
        <f t="shared" si="10"/>
      </c>
      <c r="S26" s="45">
        <f t="shared" si="10"/>
        <v>44485</v>
      </c>
      <c r="T26" s="45">
        <f t="shared" si="10"/>
        <v>44486</v>
      </c>
      <c r="U26" s="45">
        <f t="shared" si="10"/>
      </c>
      <c r="V26" s="45">
        <f t="shared" si="10"/>
      </c>
      <c r="W26" s="45">
        <f t="shared" si="10"/>
      </c>
      <c r="X26" s="45">
        <f t="shared" si="10"/>
      </c>
      <c r="Y26" s="45">
        <f t="shared" si="10"/>
      </c>
      <c r="Z26" s="45">
        <f t="shared" si="10"/>
        <v>44492</v>
      </c>
      <c r="AA26" s="45">
        <f t="shared" si="10"/>
        <v>44493</v>
      </c>
      <c r="AB26" s="45">
        <f t="shared" si="10"/>
      </c>
      <c r="AC26" s="45">
        <f t="shared" si="10"/>
      </c>
      <c r="AD26" s="45">
        <f t="shared" si="10"/>
      </c>
      <c r="AE26" s="45">
        <f t="shared" si="10"/>
      </c>
      <c r="AF26" s="45">
        <f t="shared" si="10"/>
      </c>
      <c r="AG26" s="45">
        <f t="shared" si="10"/>
        <v>44499</v>
      </c>
      <c r="AH26" s="45">
        <f t="shared" si="10"/>
        <v>44500</v>
      </c>
      <c r="AJ26" s="10"/>
      <c r="AK26" s="7"/>
      <c r="AM26" s="54"/>
      <c r="AN26" s="62"/>
      <c r="AO26" s="53"/>
      <c r="AP26" s="62"/>
      <c r="AQ26" s="62"/>
      <c r="AR26" s="55"/>
    </row>
    <row r="27" spans="1:47" ht="13.5">
      <c r="A27" s="51"/>
      <c r="B27" s="51"/>
      <c r="C27" s="100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9">
        <f>SUM(AS27*$S$4+AT27*$S$5+AU27*$S$6)</f>
        <v>0</v>
      </c>
      <c r="AJ27" s="10" t="s">
        <v>2</v>
      </c>
      <c r="AK27" s="3"/>
      <c r="AM27" s="56"/>
      <c r="AN27" s="63"/>
      <c r="AO27" s="57"/>
      <c r="AP27" s="63"/>
      <c r="AQ27" s="63"/>
      <c r="AR27" s="58"/>
      <c r="AS27" s="6">
        <f>COUNTIF(D27:AH27,"A")</f>
        <v>0</v>
      </c>
      <c r="AT27" s="6">
        <f>COUNTIF(D27:AH27,"B")</f>
        <v>0</v>
      </c>
      <c r="AU27" s="6">
        <f>COUNTIF(D27:AH27,"C")</f>
        <v>0</v>
      </c>
    </row>
    <row r="28" spans="1:44" s="20" customFormat="1" ht="10.5" customHeight="1">
      <c r="A28" s="50"/>
      <c r="B28" s="50"/>
      <c r="C28" s="98" t="s">
        <v>13</v>
      </c>
      <c r="D28" s="19">
        <v>1</v>
      </c>
      <c r="E28" s="18">
        <v>2</v>
      </c>
      <c r="F28" s="19">
        <f aca="true" t="shared" si="11" ref="F28:AG28">E28+1</f>
        <v>3</v>
      </c>
      <c r="G28" s="18">
        <f t="shared" si="11"/>
        <v>4</v>
      </c>
      <c r="H28" s="19">
        <f t="shared" si="11"/>
        <v>5</v>
      </c>
      <c r="I28" s="18">
        <f t="shared" si="11"/>
        <v>6</v>
      </c>
      <c r="J28" s="19">
        <f t="shared" si="11"/>
        <v>7</v>
      </c>
      <c r="K28" s="18">
        <f t="shared" si="11"/>
        <v>8</v>
      </c>
      <c r="L28" s="19">
        <f t="shared" si="11"/>
        <v>9</v>
      </c>
      <c r="M28" s="18">
        <f t="shared" si="11"/>
        <v>10</v>
      </c>
      <c r="N28" s="19">
        <f t="shared" si="11"/>
        <v>11</v>
      </c>
      <c r="O28" s="18">
        <f t="shared" si="11"/>
        <v>12</v>
      </c>
      <c r="P28" s="19">
        <f t="shared" si="11"/>
        <v>13</v>
      </c>
      <c r="Q28" s="18">
        <f t="shared" si="11"/>
        <v>14</v>
      </c>
      <c r="R28" s="19">
        <f t="shared" si="11"/>
        <v>15</v>
      </c>
      <c r="S28" s="18">
        <f t="shared" si="11"/>
        <v>16</v>
      </c>
      <c r="T28" s="19">
        <f t="shared" si="11"/>
        <v>17</v>
      </c>
      <c r="U28" s="18">
        <f t="shared" si="11"/>
        <v>18</v>
      </c>
      <c r="V28" s="19">
        <f t="shared" si="11"/>
        <v>19</v>
      </c>
      <c r="W28" s="18">
        <f t="shared" si="11"/>
        <v>20</v>
      </c>
      <c r="X28" s="19">
        <f t="shared" si="11"/>
        <v>21</v>
      </c>
      <c r="Y28" s="18">
        <f t="shared" si="11"/>
        <v>22</v>
      </c>
      <c r="Z28" s="19">
        <f t="shared" si="11"/>
        <v>23</v>
      </c>
      <c r="AA28" s="18">
        <f t="shared" si="11"/>
        <v>24</v>
      </c>
      <c r="AB28" s="19">
        <f t="shared" si="11"/>
        <v>25</v>
      </c>
      <c r="AC28" s="18">
        <f t="shared" si="11"/>
        <v>26</v>
      </c>
      <c r="AD28" s="19">
        <f t="shared" si="11"/>
        <v>27</v>
      </c>
      <c r="AE28" s="18">
        <f t="shared" si="11"/>
        <v>28</v>
      </c>
      <c r="AF28" s="19">
        <f t="shared" si="11"/>
        <v>29</v>
      </c>
      <c r="AG28" s="18">
        <f t="shared" si="11"/>
        <v>30</v>
      </c>
      <c r="AH28" s="19"/>
      <c r="AI28" s="101"/>
      <c r="AJ28" s="102"/>
      <c r="AK28" s="27"/>
      <c r="AL28" s="6"/>
      <c r="AM28" s="59"/>
      <c r="AN28" s="64"/>
      <c r="AO28" s="60"/>
      <c r="AP28" s="64"/>
      <c r="AQ28" s="64"/>
      <c r="AR28" s="61"/>
    </row>
    <row r="29" spans="1:44" s="9" customFormat="1" ht="36" customHeight="1">
      <c r="A29" s="51">
        <f>A26</f>
        <v>2021</v>
      </c>
      <c r="B29" s="50">
        <v>11</v>
      </c>
      <c r="C29" s="99"/>
      <c r="D29" s="45">
        <f aca="true" t="shared" si="12" ref="D29:AG29">IF(WEEKDAY(DATE($A29,$B29,D28),2)&gt;=6,DATE($A29,$B29,D28),IF(ISERROR(MATCH(D28,$AM29:$AR29,0)),"","休"))</f>
      </c>
      <c r="E29" s="45">
        <f t="shared" si="12"/>
      </c>
      <c r="F29" s="45" t="str">
        <f t="shared" si="12"/>
        <v>休</v>
      </c>
      <c r="G29" s="45">
        <f t="shared" si="12"/>
      </c>
      <c r="H29" s="45">
        <f t="shared" si="12"/>
      </c>
      <c r="I29" s="45">
        <f t="shared" si="12"/>
        <v>44506</v>
      </c>
      <c r="J29" s="45">
        <f t="shared" si="12"/>
        <v>44507</v>
      </c>
      <c r="K29" s="45">
        <f t="shared" si="12"/>
      </c>
      <c r="L29" s="45">
        <f t="shared" si="12"/>
      </c>
      <c r="M29" s="45">
        <f t="shared" si="12"/>
      </c>
      <c r="N29" s="45">
        <f t="shared" si="12"/>
      </c>
      <c r="O29" s="45">
        <f t="shared" si="12"/>
      </c>
      <c r="P29" s="45">
        <f t="shared" si="12"/>
        <v>44513</v>
      </c>
      <c r="Q29" s="45">
        <f t="shared" si="12"/>
        <v>44514</v>
      </c>
      <c r="R29" s="45">
        <f t="shared" si="12"/>
      </c>
      <c r="S29" s="45">
        <f t="shared" si="12"/>
      </c>
      <c r="T29" s="45">
        <f t="shared" si="12"/>
      </c>
      <c r="U29" s="45">
        <f t="shared" si="12"/>
      </c>
      <c r="V29" s="45">
        <f t="shared" si="12"/>
      </c>
      <c r="W29" s="45">
        <f t="shared" si="12"/>
        <v>44520</v>
      </c>
      <c r="X29" s="45">
        <f t="shared" si="12"/>
        <v>44521</v>
      </c>
      <c r="Y29" s="45">
        <f t="shared" si="12"/>
      </c>
      <c r="Z29" s="45" t="str">
        <f t="shared" si="12"/>
        <v>休</v>
      </c>
      <c r="AA29" s="45">
        <f t="shared" si="12"/>
      </c>
      <c r="AB29" s="45">
        <f t="shared" si="12"/>
      </c>
      <c r="AC29" s="45">
        <f t="shared" si="12"/>
      </c>
      <c r="AD29" s="45">
        <f t="shared" si="12"/>
        <v>44527</v>
      </c>
      <c r="AE29" s="45">
        <f t="shared" si="12"/>
        <v>44528</v>
      </c>
      <c r="AF29" s="45">
        <f t="shared" si="12"/>
      </c>
      <c r="AG29" s="45">
        <f t="shared" si="12"/>
      </c>
      <c r="AH29" s="13"/>
      <c r="AJ29" s="10"/>
      <c r="AK29" s="7"/>
      <c r="AM29" s="54">
        <v>3</v>
      </c>
      <c r="AN29" s="62">
        <v>23</v>
      </c>
      <c r="AO29" s="53"/>
      <c r="AP29" s="62"/>
      <c r="AQ29" s="62"/>
      <c r="AR29" s="55"/>
    </row>
    <row r="30" spans="1:47" ht="13.5">
      <c r="A30" s="51"/>
      <c r="B30" s="51"/>
      <c r="C30" s="100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9">
        <f>SUM(AS30*$S$4+AT30*$S$5+AU30*$S$6)</f>
        <v>0</v>
      </c>
      <c r="AJ30" s="11" t="s">
        <v>2</v>
      </c>
      <c r="AK30" s="3"/>
      <c r="AM30" s="56"/>
      <c r="AN30" s="63"/>
      <c r="AO30" s="57"/>
      <c r="AP30" s="63"/>
      <c r="AQ30" s="63"/>
      <c r="AR30" s="58"/>
      <c r="AS30" s="6">
        <f>COUNTIF(D30:AH30,"A")</f>
        <v>0</v>
      </c>
      <c r="AT30" s="6">
        <f>COUNTIF(D30:AH30,"B")</f>
        <v>0</v>
      </c>
      <c r="AU30" s="6">
        <f>COUNTIF(D30:AH30,"C")</f>
        <v>0</v>
      </c>
    </row>
    <row r="31" spans="1:44" s="20" customFormat="1" ht="10.5" customHeight="1">
      <c r="A31" s="50"/>
      <c r="B31" s="50"/>
      <c r="C31" s="98" t="s">
        <v>14</v>
      </c>
      <c r="D31" s="19">
        <v>1</v>
      </c>
      <c r="E31" s="18">
        <v>2</v>
      </c>
      <c r="F31" s="19">
        <f aca="true" t="shared" si="13" ref="F31:AH31">E31+1</f>
        <v>3</v>
      </c>
      <c r="G31" s="18">
        <f t="shared" si="13"/>
        <v>4</v>
      </c>
      <c r="H31" s="19">
        <f t="shared" si="13"/>
        <v>5</v>
      </c>
      <c r="I31" s="18">
        <f t="shared" si="13"/>
        <v>6</v>
      </c>
      <c r="J31" s="19">
        <f t="shared" si="13"/>
        <v>7</v>
      </c>
      <c r="K31" s="18">
        <f t="shared" si="13"/>
        <v>8</v>
      </c>
      <c r="L31" s="19">
        <f t="shared" si="13"/>
        <v>9</v>
      </c>
      <c r="M31" s="18">
        <f t="shared" si="13"/>
        <v>10</v>
      </c>
      <c r="N31" s="19">
        <f t="shared" si="13"/>
        <v>11</v>
      </c>
      <c r="O31" s="18">
        <f t="shared" si="13"/>
        <v>12</v>
      </c>
      <c r="P31" s="19">
        <f t="shared" si="13"/>
        <v>13</v>
      </c>
      <c r="Q31" s="18">
        <f t="shared" si="13"/>
        <v>14</v>
      </c>
      <c r="R31" s="19">
        <f t="shared" si="13"/>
        <v>15</v>
      </c>
      <c r="S31" s="18">
        <f t="shared" si="13"/>
        <v>16</v>
      </c>
      <c r="T31" s="19">
        <f t="shared" si="13"/>
        <v>17</v>
      </c>
      <c r="U31" s="18">
        <f t="shared" si="13"/>
        <v>18</v>
      </c>
      <c r="V31" s="19">
        <f t="shared" si="13"/>
        <v>19</v>
      </c>
      <c r="W31" s="18">
        <f t="shared" si="13"/>
        <v>20</v>
      </c>
      <c r="X31" s="19">
        <f t="shared" si="13"/>
        <v>21</v>
      </c>
      <c r="Y31" s="18">
        <f t="shared" si="13"/>
        <v>22</v>
      </c>
      <c r="Z31" s="19">
        <f t="shared" si="13"/>
        <v>23</v>
      </c>
      <c r="AA31" s="18">
        <f t="shared" si="13"/>
        <v>24</v>
      </c>
      <c r="AB31" s="19">
        <f t="shared" si="13"/>
        <v>25</v>
      </c>
      <c r="AC31" s="18">
        <f t="shared" si="13"/>
        <v>26</v>
      </c>
      <c r="AD31" s="19">
        <f t="shared" si="13"/>
        <v>27</v>
      </c>
      <c r="AE31" s="18">
        <f t="shared" si="13"/>
        <v>28</v>
      </c>
      <c r="AF31" s="19">
        <f t="shared" si="13"/>
        <v>29</v>
      </c>
      <c r="AG31" s="18">
        <f t="shared" si="13"/>
        <v>30</v>
      </c>
      <c r="AH31" s="19">
        <f t="shared" si="13"/>
        <v>31</v>
      </c>
      <c r="AI31" s="101"/>
      <c r="AJ31" s="102"/>
      <c r="AK31" s="27"/>
      <c r="AL31" s="6"/>
      <c r="AM31" s="59"/>
      <c r="AN31" s="64"/>
      <c r="AO31" s="60"/>
      <c r="AP31" s="64"/>
      <c r="AQ31" s="64"/>
      <c r="AR31" s="61"/>
    </row>
    <row r="32" spans="1:44" s="9" customFormat="1" ht="36" customHeight="1">
      <c r="A32" s="51">
        <f>A29</f>
        <v>2021</v>
      </c>
      <c r="B32" s="51">
        <v>12</v>
      </c>
      <c r="C32" s="99"/>
      <c r="D32" s="45">
        <f aca="true" t="shared" si="14" ref="D32:AH32">IF(WEEKDAY(DATE($A32,$B32,D31),2)&gt;=6,DATE($A32,$B32,D31),IF(ISERROR(MATCH(D31,$AM32:$AR32,0)),"","休"))</f>
      </c>
      <c r="E32" s="45">
        <f t="shared" si="14"/>
      </c>
      <c r="F32" s="45">
        <f t="shared" si="14"/>
      </c>
      <c r="G32" s="45">
        <f t="shared" si="14"/>
        <v>44534</v>
      </c>
      <c r="H32" s="45">
        <f t="shared" si="14"/>
        <v>44535</v>
      </c>
      <c r="I32" s="45">
        <f t="shared" si="14"/>
      </c>
      <c r="J32" s="45">
        <f t="shared" si="14"/>
      </c>
      <c r="K32" s="45">
        <f t="shared" si="14"/>
      </c>
      <c r="L32" s="45">
        <f t="shared" si="14"/>
      </c>
      <c r="M32" s="45">
        <f t="shared" si="14"/>
      </c>
      <c r="N32" s="45">
        <f t="shared" si="14"/>
        <v>44541</v>
      </c>
      <c r="O32" s="45">
        <f t="shared" si="14"/>
        <v>44542</v>
      </c>
      <c r="P32" s="45">
        <f t="shared" si="14"/>
      </c>
      <c r="Q32" s="45">
        <f t="shared" si="14"/>
      </c>
      <c r="R32" s="45">
        <f t="shared" si="14"/>
      </c>
      <c r="S32" s="45">
        <f t="shared" si="14"/>
      </c>
      <c r="T32" s="45">
        <f t="shared" si="14"/>
      </c>
      <c r="U32" s="45">
        <f t="shared" si="14"/>
        <v>44548</v>
      </c>
      <c r="V32" s="45">
        <f t="shared" si="14"/>
        <v>44549</v>
      </c>
      <c r="W32" s="45">
        <f t="shared" si="14"/>
      </c>
      <c r="X32" s="45">
        <f t="shared" si="14"/>
      </c>
      <c r="Y32" s="45">
        <f t="shared" si="14"/>
      </c>
      <c r="Z32" s="45">
        <f t="shared" si="14"/>
      </c>
      <c r="AA32" s="45">
        <f t="shared" si="14"/>
      </c>
      <c r="AB32" s="45">
        <f t="shared" si="14"/>
        <v>44555</v>
      </c>
      <c r="AC32" s="45">
        <f t="shared" si="14"/>
        <v>44556</v>
      </c>
      <c r="AD32" s="45">
        <f t="shared" si="14"/>
      </c>
      <c r="AE32" s="45">
        <f t="shared" si="14"/>
      </c>
      <c r="AF32" s="45" t="str">
        <f t="shared" si="14"/>
        <v>休</v>
      </c>
      <c r="AG32" s="45" t="str">
        <f t="shared" si="14"/>
        <v>休</v>
      </c>
      <c r="AH32" s="45" t="str">
        <f t="shared" si="14"/>
        <v>休</v>
      </c>
      <c r="AJ32" s="10"/>
      <c r="AK32" s="7"/>
      <c r="AM32" s="54">
        <v>29</v>
      </c>
      <c r="AN32" s="62">
        <v>30</v>
      </c>
      <c r="AO32" s="53">
        <v>31</v>
      </c>
      <c r="AP32" s="62"/>
      <c r="AQ32" s="62"/>
      <c r="AR32" s="55"/>
    </row>
    <row r="33" spans="3:47" ht="13.5">
      <c r="C33" s="100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9">
        <f>SUM(AS33*$S$4+AT33*$S$5+AU33*$S$6)</f>
        <v>0</v>
      </c>
      <c r="AJ33" s="10" t="s">
        <v>2</v>
      </c>
      <c r="AK33" s="3"/>
      <c r="AM33" s="56"/>
      <c r="AN33" s="63"/>
      <c r="AO33" s="57"/>
      <c r="AP33" s="63"/>
      <c r="AQ33" s="63"/>
      <c r="AR33" s="58"/>
      <c r="AS33" s="6">
        <f>COUNTIF(D33:AH33,"A")</f>
        <v>0</v>
      </c>
      <c r="AT33" s="6">
        <f>COUNTIF(D33:AH33,"B")</f>
        <v>0</v>
      </c>
      <c r="AU33" s="6">
        <f>COUNTIF(D33:AH33,"C")</f>
        <v>0</v>
      </c>
    </row>
    <row r="34" spans="1:44" s="20" customFormat="1" ht="10.5" customHeight="1">
      <c r="A34" s="50"/>
      <c r="B34" s="50"/>
      <c r="C34" s="95" t="s">
        <v>10</v>
      </c>
      <c r="D34" s="19">
        <v>1</v>
      </c>
      <c r="E34" s="18">
        <v>2</v>
      </c>
      <c r="F34" s="19">
        <f aca="true" t="shared" si="15" ref="F34:AH34">E34+1</f>
        <v>3</v>
      </c>
      <c r="G34" s="18">
        <f t="shared" si="15"/>
        <v>4</v>
      </c>
      <c r="H34" s="19">
        <f t="shared" si="15"/>
        <v>5</v>
      </c>
      <c r="I34" s="18">
        <f t="shared" si="15"/>
        <v>6</v>
      </c>
      <c r="J34" s="19">
        <f t="shared" si="15"/>
        <v>7</v>
      </c>
      <c r="K34" s="18">
        <f t="shared" si="15"/>
        <v>8</v>
      </c>
      <c r="L34" s="19">
        <f t="shared" si="15"/>
        <v>9</v>
      </c>
      <c r="M34" s="18">
        <f t="shared" si="15"/>
        <v>10</v>
      </c>
      <c r="N34" s="19">
        <f t="shared" si="15"/>
        <v>11</v>
      </c>
      <c r="O34" s="18">
        <f t="shared" si="15"/>
        <v>12</v>
      </c>
      <c r="P34" s="19">
        <f t="shared" si="15"/>
        <v>13</v>
      </c>
      <c r="Q34" s="18">
        <f t="shared" si="15"/>
        <v>14</v>
      </c>
      <c r="R34" s="19">
        <f t="shared" si="15"/>
        <v>15</v>
      </c>
      <c r="S34" s="18">
        <f t="shared" si="15"/>
        <v>16</v>
      </c>
      <c r="T34" s="19">
        <f t="shared" si="15"/>
        <v>17</v>
      </c>
      <c r="U34" s="18">
        <f t="shared" si="15"/>
        <v>18</v>
      </c>
      <c r="V34" s="19">
        <f t="shared" si="15"/>
        <v>19</v>
      </c>
      <c r="W34" s="18">
        <f t="shared" si="15"/>
        <v>20</v>
      </c>
      <c r="X34" s="19">
        <f t="shared" si="15"/>
        <v>21</v>
      </c>
      <c r="Y34" s="18">
        <f t="shared" si="15"/>
        <v>22</v>
      </c>
      <c r="Z34" s="19">
        <f t="shared" si="15"/>
        <v>23</v>
      </c>
      <c r="AA34" s="18">
        <f t="shared" si="15"/>
        <v>24</v>
      </c>
      <c r="AB34" s="19">
        <f t="shared" si="15"/>
        <v>25</v>
      </c>
      <c r="AC34" s="18">
        <f t="shared" si="15"/>
        <v>26</v>
      </c>
      <c r="AD34" s="19">
        <f t="shared" si="15"/>
        <v>27</v>
      </c>
      <c r="AE34" s="18">
        <f t="shared" si="15"/>
        <v>28</v>
      </c>
      <c r="AF34" s="19">
        <f t="shared" si="15"/>
        <v>29</v>
      </c>
      <c r="AG34" s="18">
        <f t="shared" si="15"/>
        <v>30</v>
      </c>
      <c r="AH34" s="19">
        <f t="shared" si="15"/>
        <v>31</v>
      </c>
      <c r="AI34" s="101"/>
      <c r="AJ34" s="102"/>
      <c r="AK34" s="27"/>
      <c r="AL34" s="6"/>
      <c r="AM34" s="59"/>
      <c r="AN34" s="64"/>
      <c r="AO34" s="60"/>
      <c r="AP34" s="64"/>
      <c r="AQ34" s="64"/>
      <c r="AR34" s="61"/>
    </row>
    <row r="35" spans="1:44" s="9" customFormat="1" ht="36" customHeight="1">
      <c r="A35" s="51">
        <f>A32+1</f>
        <v>2022</v>
      </c>
      <c r="B35" s="51">
        <v>1</v>
      </c>
      <c r="C35" s="96"/>
      <c r="D35" s="45">
        <f aca="true" t="shared" si="16" ref="D35:AH35">IF(WEEKDAY(DATE($A35,$B35,D34),2)&gt;=6,DATE($A35,$B35,D34),IF(ISERROR(MATCH(D34,$AM35:$AR35,0)),"","休"))</f>
        <v>44562</v>
      </c>
      <c r="E35" s="45">
        <f t="shared" si="16"/>
        <v>44563</v>
      </c>
      <c r="F35" s="45" t="str">
        <f t="shared" si="16"/>
        <v>休</v>
      </c>
      <c r="G35" s="45">
        <f t="shared" si="16"/>
      </c>
      <c r="H35" s="45">
        <f t="shared" si="16"/>
      </c>
      <c r="I35" s="45">
        <f t="shared" si="16"/>
      </c>
      <c r="J35" s="45">
        <f t="shared" si="16"/>
      </c>
      <c r="K35" s="45">
        <f t="shared" si="16"/>
        <v>44569</v>
      </c>
      <c r="L35" s="45">
        <f t="shared" si="16"/>
        <v>44570</v>
      </c>
      <c r="M35" s="45" t="str">
        <f t="shared" si="16"/>
        <v>休</v>
      </c>
      <c r="N35" s="45">
        <f t="shared" si="16"/>
      </c>
      <c r="O35" s="45">
        <f t="shared" si="16"/>
      </c>
      <c r="P35" s="45">
        <f t="shared" si="16"/>
      </c>
      <c r="Q35" s="45">
        <f t="shared" si="16"/>
      </c>
      <c r="R35" s="45">
        <f t="shared" si="16"/>
        <v>44576</v>
      </c>
      <c r="S35" s="45">
        <f t="shared" si="16"/>
        <v>44577</v>
      </c>
      <c r="T35" s="45">
        <f t="shared" si="16"/>
      </c>
      <c r="U35" s="45">
        <f t="shared" si="16"/>
      </c>
      <c r="V35" s="45">
        <f t="shared" si="16"/>
      </c>
      <c r="W35" s="45">
        <f t="shared" si="16"/>
      </c>
      <c r="X35" s="45">
        <f t="shared" si="16"/>
      </c>
      <c r="Y35" s="45">
        <f t="shared" si="16"/>
        <v>44583</v>
      </c>
      <c r="Z35" s="45">
        <f t="shared" si="16"/>
        <v>44584</v>
      </c>
      <c r="AA35" s="45">
        <f t="shared" si="16"/>
      </c>
      <c r="AB35" s="45">
        <f t="shared" si="16"/>
      </c>
      <c r="AC35" s="45">
        <f t="shared" si="16"/>
      </c>
      <c r="AD35" s="45">
        <f t="shared" si="16"/>
      </c>
      <c r="AE35" s="45">
        <f t="shared" si="16"/>
      </c>
      <c r="AF35" s="45">
        <f t="shared" si="16"/>
        <v>44590</v>
      </c>
      <c r="AG35" s="45">
        <f t="shared" si="16"/>
        <v>44591</v>
      </c>
      <c r="AH35" s="45">
        <f t="shared" si="16"/>
      </c>
      <c r="AJ35" s="10"/>
      <c r="AK35" s="7"/>
      <c r="AM35" s="54">
        <v>1</v>
      </c>
      <c r="AN35" s="62">
        <v>2</v>
      </c>
      <c r="AO35" s="53">
        <v>3</v>
      </c>
      <c r="AP35" s="62">
        <v>10</v>
      </c>
      <c r="AQ35" s="62"/>
      <c r="AR35" s="55"/>
    </row>
    <row r="36" spans="3:47" ht="13.5">
      <c r="C36" s="97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9">
        <f>SUM(AS36*$S$4+AT36*$S$5+AU36*$S$6)</f>
        <v>0</v>
      </c>
      <c r="AJ36" s="11" t="s">
        <v>2</v>
      </c>
      <c r="AK36" s="3"/>
      <c r="AM36" s="56"/>
      <c r="AN36" s="63"/>
      <c r="AO36" s="57"/>
      <c r="AP36" s="63"/>
      <c r="AQ36" s="63"/>
      <c r="AR36" s="58"/>
      <c r="AS36" s="6">
        <f>COUNTIF(D36:AH36,"A")</f>
        <v>0</v>
      </c>
      <c r="AT36" s="6">
        <f>COUNTIF(D36:AH36,"B")</f>
        <v>0</v>
      </c>
      <c r="AU36" s="6">
        <f>COUNTIF(D36:AH36,"C")</f>
        <v>0</v>
      </c>
    </row>
    <row r="37" spans="1:44" s="20" customFormat="1" ht="10.5" customHeight="1">
      <c r="A37" s="50"/>
      <c r="B37" s="50"/>
      <c r="C37" s="95" t="s">
        <v>11</v>
      </c>
      <c r="D37" s="19">
        <v>1</v>
      </c>
      <c r="E37" s="18">
        <v>2</v>
      </c>
      <c r="F37" s="19">
        <f aca="true" t="shared" si="17" ref="F37:AE37">E37+1</f>
        <v>3</v>
      </c>
      <c r="G37" s="18">
        <f t="shared" si="17"/>
        <v>4</v>
      </c>
      <c r="H37" s="19">
        <f t="shared" si="17"/>
        <v>5</v>
      </c>
      <c r="I37" s="18">
        <f t="shared" si="17"/>
        <v>6</v>
      </c>
      <c r="J37" s="19">
        <f t="shared" si="17"/>
        <v>7</v>
      </c>
      <c r="K37" s="18">
        <f t="shared" si="17"/>
        <v>8</v>
      </c>
      <c r="L37" s="19">
        <f t="shared" si="17"/>
        <v>9</v>
      </c>
      <c r="M37" s="18">
        <f t="shared" si="17"/>
        <v>10</v>
      </c>
      <c r="N37" s="19">
        <f t="shared" si="17"/>
        <v>11</v>
      </c>
      <c r="O37" s="18">
        <f t="shared" si="17"/>
        <v>12</v>
      </c>
      <c r="P37" s="19">
        <f t="shared" si="17"/>
        <v>13</v>
      </c>
      <c r="Q37" s="18">
        <f t="shared" si="17"/>
        <v>14</v>
      </c>
      <c r="R37" s="19">
        <f t="shared" si="17"/>
        <v>15</v>
      </c>
      <c r="S37" s="18">
        <f t="shared" si="17"/>
        <v>16</v>
      </c>
      <c r="T37" s="19">
        <f t="shared" si="17"/>
        <v>17</v>
      </c>
      <c r="U37" s="18">
        <f t="shared" si="17"/>
        <v>18</v>
      </c>
      <c r="V37" s="19">
        <f t="shared" si="17"/>
        <v>19</v>
      </c>
      <c r="W37" s="18">
        <f t="shared" si="17"/>
        <v>20</v>
      </c>
      <c r="X37" s="19">
        <f t="shared" si="17"/>
        <v>21</v>
      </c>
      <c r="Y37" s="18">
        <f t="shared" si="17"/>
        <v>22</v>
      </c>
      <c r="Z37" s="19">
        <f t="shared" si="17"/>
        <v>23</v>
      </c>
      <c r="AA37" s="18">
        <f t="shared" si="17"/>
        <v>24</v>
      </c>
      <c r="AB37" s="19">
        <f t="shared" si="17"/>
        <v>25</v>
      </c>
      <c r="AC37" s="18">
        <f t="shared" si="17"/>
        <v>26</v>
      </c>
      <c r="AD37" s="19">
        <f t="shared" si="17"/>
        <v>27</v>
      </c>
      <c r="AE37" s="18">
        <f t="shared" si="17"/>
        <v>28</v>
      </c>
      <c r="AF37" s="19"/>
      <c r="AG37" s="18"/>
      <c r="AH37" s="19"/>
      <c r="AI37" s="101"/>
      <c r="AJ37" s="102"/>
      <c r="AK37" s="27"/>
      <c r="AL37" s="6"/>
      <c r="AM37" s="59"/>
      <c r="AN37" s="64"/>
      <c r="AO37" s="60"/>
      <c r="AP37" s="64"/>
      <c r="AQ37" s="64"/>
      <c r="AR37" s="61"/>
    </row>
    <row r="38" spans="1:44" s="9" customFormat="1" ht="36" customHeight="1">
      <c r="A38" s="51">
        <f>A35</f>
        <v>2022</v>
      </c>
      <c r="B38" s="51">
        <v>2</v>
      </c>
      <c r="C38" s="96"/>
      <c r="D38" s="45">
        <f aca="true" t="shared" si="18" ref="D38:AE38">IF(WEEKDAY(DATE($A38,$B38,D37),2)&gt;=6,DATE($A38,$B38,D37),IF(ISERROR(MATCH(D37,$AM38:$AR38,0)),"","休"))</f>
      </c>
      <c r="E38" s="45">
        <f t="shared" si="18"/>
      </c>
      <c r="F38" s="45">
        <f t="shared" si="18"/>
      </c>
      <c r="G38" s="45">
        <f t="shared" si="18"/>
      </c>
      <c r="H38" s="45">
        <f t="shared" si="18"/>
        <v>44597</v>
      </c>
      <c r="I38" s="45">
        <f t="shared" si="18"/>
        <v>44598</v>
      </c>
      <c r="J38" s="45">
        <f t="shared" si="18"/>
      </c>
      <c r="K38" s="45">
        <f t="shared" si="18"/>
      </c>
      <c r="L38" s="45">
        <f t="shared" si="18"/>
      </c>
      <c r="M38" s="45">
        <f t="shared" si="18"/>
      </c>
      <c r="N38" s="45" t="str">
        <f t="shared" si="18"/>
        <v>休</v>
      </c>
      <c r="O38" s="45">
        <f t="shared" si="18"/>
        <v>44604</v>
      </c>
      <c r="P38" s="45">
        <f t="shared" si="18"/>
        <v>44605</v>
      </c>
      <c r="Q38" s="45">
        <f t="shared" si="18"/>
      </c>
      <c r="R38" s="45">
        <f t="shared" si="18"/>
      </c>
      <c r="S38" s="45">
        <f t="shared" si="18"/>
      </c>
      <c r="T38" s="45">
        <f t="shared" si="18"/>
      </c>
      <c r="U38" s="45">
        <f t="shared" si="18"/>
      </c>
      <c r="V38" s="45">
        <f t="shared" si="18"/>
        <v>44611</v>
      </c>
      <c r="W38" s="45">
        <f t="shared" si="18"/>
        <v>44612</v>
      </c>
      <c r="X38" s="45">
        <f t="shared" si="18"/>
      </c>
      <c r="Y38" s="45">
        <f t="shared" si="18"/>
      </c>
      <c r="Z38" s="45" t="str">
        <f t="shared" si="18"/>
        <v>休</v>
      </c>
      <c r="AA38" s="45">
        <f t="shared" si="18"/>
      </c>
      <c r="AB38" s="45">
        <f t="shared" si="18"/>
      </c>
      <c r="AC38" s="45">
        <f t="shared" si="18"/>
        <v>44618</v>
      </c>
      <c r="AD38" s="45">
        <f t="shared" si="18"/>
        <v>44619</v>
      </c>
      <c r="AE38" s="45">
        <f t="shared" si="18"/>
      </c>
      <c r="AF38" s="45"/>
      <c r="AG38" s="13"/>
      <c r="AH38" s="13"/>
      <c r="AJ38" s="10"/>
      <c r="AK38" s="7"/>
      <c r="AM38" s="54">
        <v>11</v>
      </c>
      <c r="AN38" s="62">
        <v>23</v>
      </c>
      <c r="AO38" s="53"/>
      <c r="AP38" s="62"/>
      <c r="AQ38" s="62"/>
      <c r="AR38" s="55"/>
    </row>
    <row r="39" spans="3:47" ht="13.5">
      <c r="C39" s="97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9">
        <f>SUM(AS39*$S$4+AT39*$S$5+AU39*$S$6)</f>
        <v>0</v>
      </c>
      <c r="AJ39" s="10" t="s">
        <v>2</v>
      </c>
      <c r="AK39" s="3"/>
      <c r="AM39" s="56"/>
      <c r="AN39" s="63"/>
      <c r="AO39" s="57"/>
      <c r="AP39" s="63"/>
      <c r="AQ39" s="63"/>
      <c r="AR39" s="58"/>
      <c r="AS39" s="6">
        <f>COUNTIF(D39:AH39,"A")</f>
        <v>0</v>
      </c>
      <c r="AT39" s="6">
        <f>COUNTIF(D39:AH39,"B")</f>
        <v>0</v>
      </c>
      <c r="AU39" s="6">
        <f>COUNTIF(D39:AH39,"C")</f>
        <v>0</v>
      </c>
    </row>
    <row r="40" spans="1:44" s="20" customFormat="1" ht="10.5" customHeight="1">
      <c r="A40" s="51"/>
      <c r="B40" s="51"/>
      <c r="C40" s="95" t="s">
        <v>12</v>
      </c>
      <c r="D40" s="35">
        <v>1</v>
      </c>
      <c r="E40" s="36">
        <v>2</v>
      </c>
      <c r="F40" s="35">
        <f aca="true" t="shared" si="19" ref="F40:AH40">E40+1</f>
        <v>3</v>
      </c>
      <c r="G40" s="36">
        <f t="shared" si="19"/>
        <v>4</v>
      </c>
      <c r="H40" s="35">
        <f t="shared" si="19"/>
        <v>5</v>
      </c>
      <c r="I40" s="36">
        <f t="shared" si="19"/>
        <v>6</v>
      </c>
      <c r="J40" s="35">
        <f t="shared" si="19"/>
        <v>7</v>
      </c>
      <c r="K40" s="36">
        <f t="shared" si="19"/>
        <v>8</v>
      </c>
      <c r="L40" s="35">
        <f t="shared" si="19"/>
        <v>9</v>
      </c>
      <c r="M40" s="36">
        <f t="shared" si="19"/>
        <v>10</v>
      </c>
      <c r="N40" s="35">
        <f t="shared" si="19"/>
        <v>11</v>
      </c>
      <c r="O40" s="36">
        <f t="shared" si="19"/>
        <v>12</v>
      </c>
      <c r="P40" s="35">
        <f t="shared" si="19"/>
        <v>13</v>
      </c>
      <c r="Q40" s="36">
        <f t="shared" si="19"/>
        <v>14</v>
      </c>
      <c r="R40" s="35">
        <f t="shared" si="19"/>
        <v>15</v>
      </c>
      <c r="S40" s="36">
        <f t="shared" si="19"/>
        <v>16</v>
      </c>
      <c r="T40" s="35">
        <f t="shared" si="19"/>
        <v>17</v>
      </c>
      <c r="U40" s="36">
        <f t="shared" si="19"/>
        <v>18</v>
      </c>
      <c r="V40" s="35">
        <f t="shared" si="19"/>
        <v>19</v>
      </c>
      <c r="W40" s="36">
        <f t="shared" si="19"/>
        <v>20</v>
      </c>
      <c r="X40" s="35">
        <f t="shared" si="19"/>
        <v>21</v>
      </c>
      <c r="Y40" s="36">
        <f t="shared" si="19"/>
        <v>22</v>
      </c>
      <c r="Z40" s="35">
        <f t="shared" si="19"/>
        <v>23</v>
      </c>
      <c r="AA40" s="36">
        <f t="shared" si="19"/>
        <v>24</v>
      </c>
      <c r="AB40" s="35">
        <f t="shared" si="19"/>
        <v>25</v>
      </c>
      <c r="AC40" s="36">
        <f t="shared" si="19"/>
        <v>26</v>
      </c>
      <c r="AD40" s="35">
        <f t="shared" si="19"/>
        <v>27</v>
      </c>
      <c r="AE40" s="36">
        <f t="shared" si="19"/>
        <v>28</v>
      </c>
      <c r="AF40" s="35">
        <f t="shared" si="19"/>
        <v>29</v>
      </c>
      <c r="AG40" s="36">
        <f t="shared" si="19"/>
        <v>30</v>
      </c>
      <c r="AH40" s="35">
        <f t="shared" si="19"/>
        <v>31</v>
      </c>
      <c r="AI40" s="101"/>
      <c r="AJ40" s="102"/>
      <c r="AK40" s="27"/>
      <c r="AL40" s="6"/>
      <c r="AM40" s="59"/>
      <c r="AN40" s="64"/>
      <c r="AO40" s="60"/>
      <c r="AP40" s="64"/>
      <c r="AQ40" s="64"/>
      <c r="AR40" s="61"/>
    </row>
    <row r="41" spans="1:44" s="9" customFormat="1" ht="36" customHeight="1">
      <c r="A41" s="51">
        <f>A38</f>
        <v>2022</v>
      </c>
      <c r="B41" s="50">
        <v>3</v>
      </c>
      <c r="C41" s="96"/>
      <c r="D41" s="45">
        <f aca="true" t="shared" si="20" ref="D41:AH41">IF(WEEKDAY(DATE($A41,$B41,D40),2)&gt;=6,DATE($A41,$B41,D40),IF(ISERROR(MATCH(D40,$AM41:$AR41,0)),"","休"))</f>
      </c>
      <c r="E41" s="45">
        <f t="shared" si="20"/>
      </c>
      <c r="F41" s="45">
        <f t="shared" si="20"/>
      </c>
      <c r="G41" s="45">
        <f t="shared" si="20"/>
      </c>
      <c r="H41" s="45">
        <f t="shared" si="20"/>
        <v>44625</v>
      </c>
      <c r="I41" s="45">
        <f t="shared" si="20"/>
        <v>44626</v>
      </c>
      <c r="J41" s="45">
        <f t="shared" si="20"/>
      </c>
      <c r="K41" s="45">
        <f t="shared" si="20"/>
      </c>
      <c r="L41" s="45">
        <f t="shared" si="20"/>
      </c>
      <c r="M41" s="45">
        <f t="shared" si="20"/>
      </c>
      <c r="N41" s="45">
        <f t="shared" si="20"/>
      </c>
      <c r="O41" s="45">
        <f t="shared" si="20"/>
        <v>44632</v>
      </c>
      <c r="P41" s="45">
        <f t="shared" si="20"/>
        <v>44633</v>
      </c>
      <c r="Q41" s="45">
        <f t="shared" si="20"/>
      </c>
      <c r="R41" s="45">
        <f t="shared" si="20"/>
      </c>
      <c r="S41" s="45">
        <f t="shared" si="20"/>
      </c>
      <c r="T41" s="45">
        <f t="shared" si="20"/>
      </c>
      <c r="U41" s="45">
        <f t="shared" si="20"/>
      </c>
      <c r="V41" s="45">
        <f t="shared" si="20"/>
        <v>44639</v>
      </c>
      <c r="W41" s="45">
        <f t="shared" si="20"/>
        <v>44640</v>
      </c>
      <c r="X41" s="45" t="str">
        <f t="shared" si="20"/>
        <v>休</v>
      </c>
      <c r="Y41" s="45">
        <f t="shared" si="20"/>
      </c>
      <c r="Z41" s="45">
        <f t="shared" si="20"/>
      </c>
      <c r="AA41" s="45">
        <f t="shared" si="20"/>
      </c>
      <c r="AB41" s="45">
        <f t="shared" si="20"/>
      </c>
      <c r="AC41" s="45">
        <f t="shared" si="20"/>
        <v>44646</v>
      </c>
      <c r="AD41" s="45">
        <f t="shared" si="20"/>
        <v>44647</v>
      </c>
      <c r="AE41" s="45">
        <f t="shared" si="20"/>
      </c>
      <c r="AF41" s="45">
        <f t="shared" si="20"/>
      </c>
      <c r="AG41" s="45">
        <f t="shared" si="20"/>
      </c>
      <c r="AH41" s="45">
        <f t="shared" si="20"/>
      </c>
      <c r="AJ41" s="10"/>
      <c r="AK41" s="7"/>
      <c r="AM41" s="54">
        <v>21</v>
      </c>
      <c r="AN41" s="62"/>
      <c r="AO41" s="53"/>
      <c r="AP41" s="62"/>
      <c r="AQ41" s="62"/>
      <c r="AR41" s="55"/>
    </row>
    <row r="42" spans="3:47" ht="13.5">
      <c r="C42" s="97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9">
        <f>SUM(AS42*$S$4+AT42*$S$5+AU42*$S$6)</f>
        <v>0</v>
      </c>
      <c r="AJ42" s="11" t="s">
        <v>2</v>
      </c>
      <c r="AK42" s="3"/>
      <c r="AM42" s="56"/>
      <c r="AN42" s="63"/>
      <c r="AO42" s="57"/>
      <c r="AP42" s="63"/>
      <c r="AQ42" s="63"/>
      <c r="AR42" s="58"/>
      <c r="AS42" s="6">
        <f>COUNTIF(D42:AH42,"A")</f>
        <v>0</v>
      </c>
      <c r="AT42" s="6">
        <f>COUNTIF(D42:AH42,"B")</f>
        <v>0</v>
      </c>
      <c r="AU42" s="6">
        <f>COUNTIF(D42:AH42,"C")</f>
        <v>0</v>
      </c>
    </row>
    <row r="43" spans="3:36" ht="19.5" customHeight="1">
      <c r="C43" s="6" t="s">
        <v>50</v>
      </c>
      <c r="D43" s="21"/>
      <c r="AG43" s="16"/>
      <c r="AH43" s="5"/>
      <c r="AI43" s="12"/>
      <c r="AJ43" s="8"/>
    </row>
    <row r="44" spans="3:36" ht="13.5">
      <c r="C44" s="6" t="s">
        <v>26</v>
      </c>
      <c r="D44" s="21"/>
      <c r="AG44" s="2"/>
      <c r="AH44" s="1" t="s">
        <v>3</v>
      </c>
      <c r="AI44" s="14">
        <f>SUM(AI9:AI43)</f>
        <v>0</v>
      </c>
      <c r="AJ44" s="11" t="s">
        <v>2</v>
      </c>
    </row>
  </sheetData>
  <sheetProtection/>
  <mergeCells count="32">
    <mergeCell ref="AK3:AK6"/>
    <mergeCell ref="C3:G3"/>
    <mergeCell ref="H3:M3"/>
    <mergeCell ref="C4:G6"/>
    <mergeCell ref="H4:M6"/>
    <mergeCell ref="AI5:AJ6"/>
    <mergeCell ref="AI3:AJ4"/>
    <mergeCell ref="N3:N6"/>
    <mergeCell ref="U4:AE4"/>
    <mergeCell ref="U5:AE5"/>
    <mergeCell ref="C37:C39"/>
    <mergeCell ref="C16:C18"/>
    <mergeCell ref="C19:C21"/>
    <mergeCell ref="C22:C24"/>
    <mergeCell ref="C25:C27"/>
    <mergeCell ref="C31:C33"/>
    <mergeCell ref="C7:C9"/>
    <mergeCell ref="C10:C12"/>
    <mergeCell ref="C13:C15"/>
    <mergeCell ref="AI19:AJ19"/>
    <mergeCell ref="AI16:AJ16"/>
    <mergeCell ref="U6:AE6"/>
    <mergeCell ref="C40:C42"/>
    <mergeCell ref="AI40:AJ40"/>
    <mergeCell ref="AI22:AJ22"/>
    <mergeCell ref="AI25:AJ25"/>
    <mergeCell ref="AI37:AJ37"/>
    <mergeCell ref="C28:C30"/>
    <mergeCell ref="AI31:AJ31"/>
    <mergeCell ref="AI34:AJ34"/>
    <mergeCell ref="AI28:AJ28"/>
    <mergeCell ref="C34:C36"/>
  </mergeCells>
  <dataValidations count="5">
    <dataValidation type="list" allowBlank="1" showInputMessage="1" showErrorMessage="1" sqref="D42:AH42 D12:AH12 D15:AH15 D18:AH18 D21:AH21 D24:AH24 D27:AH27 D30:AH30 D33:AH33 D36:AH36 D39:AH39">
      <formula1>$R$4:$R$6</formula1>
    </dataValidation>
    <dataValidation type="list" allowBlank="1" showInputMessage="1" showErrorMessage="1" prompt="選択してください。" sqref="D9:AH9">
      <formula1>$R$4:$R$6</formula1>
    </dataValidation>
    <dataValidation allowBlank="1" showInputMessage="1" showErrorMessage="1" prompt="時間を入力してください。" sqref="U4:AE6"/>
    <dataValidation allowBlank="1" showInputMessage="1" showErrorMessage="1" prompt="時間を入力して，出勤日を選択すると自動計算されます。" sqref="S4:S6"/>
    <dataValidation allowBlank="1" showInputMessage="1" showErrorMessage="1" prompt="入力してください。" sqref="Q3:X3"/>
  </dataValidations>
  <printOptions horizontalCentered="1" verticalCentered="1"/>
  <pageMargins left="0.7874015748031497" right="0.3937007874015748" top="0.3937007874015748" bottom="0.3937007874015748" header="0.31496062992125984" footer="0.5118110236220472"/>
  <pageSetup blackAndWhite="1" horizontalDpi="600" verticalDpi="6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nakanishi</dc:creator>
  <cp:keywords/>
  <dc:description/>
  <cp:lastModifiedBy>堀江征嗣</cp:lastModifiedBy>
  <cp:lastPrinted>2014-04-14T23:48:40Z</cp:lastPrinted>
  <dcterms:created xsi:type="dcterms:W3CDTF">1999-07-08T05:07:33Z</dcterms:created>
  <dcterms:modified xsi:type="dcterms:W3CDTF">2021-03-03T04:25:52Z</dcterms:modified>
  <cp:category/>
  <cp:version/>
  <cp:contentType/>
  <cp:contentStatus/>
</cp:coreProperties>
</file>